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615" windowHeight="11895" activeTab="0"/>
  </bookViews>
  <sheets>
    <sheet name="Data entry sheet" sheetId="1" r:id="rId1"/>
    <sheet name="Sheet3" sheetId="2" state="hidden" r:id="rId2"/>
    <sheet name="Database" sheetId="3" r:id="rId3"/>
  </sheets>
  <definedNames>
    <definedName name="Diag_2">#REF!</definedName>
    <definedName name="Diag_dis2">#REF!</definedName>
    <definedName name="Diagnosis_on_discharge">#REF!</definedName>
    <definedName name="Dis_Diag">#REF!</definedName>
    <definedName name="Objective_list">#REF!</definedName>
    <definedName name="Objectives">#REF!</definedName>
    <definedName name="_xlnm.Print_Area" localSheetId="0">'Data entry sheet'!$A$1:$J$53</definedName>
  </definedNames>
  <calcPr fullCalcOnLoad="1"/>
</workbook>
</file>

<file path=xl/sharedStrings.xml><?xml version="1.0" encoding="utf-8"?>
<sst xmlns="http://schemas.openxmlformats.org/spreadsheetml/2006/main" count="239" uniqueCount="223">
  <si>
    <t>Age</t>
  </si>
  <si>
    <t>1 = doubtful</t>
  </si>
  <si>
    <t>Surname</t>
  </si>
  <si>
    <t>Gender</t>
  </si>
  <si>
    <t>2 = possible</t>
  </si>
  <si>
    <t>Date goal set</t>
  </si>
  <si>
    <t>3 = probable</t>
  </si>
  <si>
    <t>Diagnosis</t>
  </si>
  <si>
    <t>Date achieved</t>
  </si>
  <si>
    <t>Diagnosis on discharge</t>
  </si>
  <si>
    <t>SCORES</t>
  </si>
  <si>
    <t>Probability</t>
  </si>
  <si>
    <t>Wgt</t>
  </si>
  <si>
    <t>WSq</t>
  </si>
  <si>
    <t>Baseline Score</t>
  </si>
  <si>
    <t>W x base</t>
  </si>
  <si>
    <t>Achieved score</t>
  </si>
  <si>
    <t>W x Ach</t>
  </si>
  <si>
    <t>SumW</t>
  </si>
  <si>
    <t>Sum (Wsq)</t>
  </si>
  <si>
    <t>Factor</t>
  </si>
  <si>
    <t>Sqrtfactor</t>
  </si>
  <si>
    <t>Baseline</t>
  </si>
  <si>
    <t>Achieved</t>
  </si>
  <si>
    <t>Change</t>
  </si>
  <si>
    <t>Date set</t>
  </si>
  <si>
    <t>Diagnosis_at_discharge</t>
  </si>
  <si>
    <t>G8_Probability_dry_with_pads_convene_catheter</t>
  </si>
  <si>
    <t>G8_Baseline_dry_with_pads_convene_catheter</t>
  </si>
  <si>
    <t>G8_Achieved_dry_with_pads_convene_catheter</t>
  </si>
  <si>
    <t>G9_Baseline_Bowel_continence_with _established_routine</t>
  </si>
  <si>
    <t>G9_Probability_Bowel_continence_with _established_routine</t>
  </si>
  <si>
    <t>G9_Achieved_Bowel_continence_with _established_routine</t>
  </si>
  <si>
    <t>Continuing VS</t>
  </si>
  <si>
    <t>Permanent VS</t>
  </si>
  <si>
    <t>Continuing MCS</t>
  </si>
  <si>
    <t>Permanent MCS</t>
  </si>
  <si>
    <t>Died</t>
  </si>
  <si>
    <t>Emerged</t>
  </si>
  <si>
    <t>Other</t>
  </si>
  <si>
    <t>NHS Number</t>
  </si>
  <si>
    <t>NHS No.</t>
  </si>
  <si>
    <t>First name</t>
  </si>
  <si>
    <t>Number of goals set</t>
  </si>
  <si>
    <t>To achieve or maintain BMI within range …….to……</t>
  </si>
  <si>
    <r>
      <t xml:space="preserve">Maintain skin integrity </t>
    </r>
    <r>
      <rPr>
        <b/>
        <sz val="16"/>
        <rFont val="Arial"/>
        <family val="2"/>
      </rPr>
      <t>OR</t>
    </r>
  </si>
  <si>
    <t xml:space="preserve">Nutrition </t>
  </si>
  <si>
    <t xml:space="preserve">Respiratory </t>
  </si>
  <si>
    <t>Skin integrity</t>
  </si>
  <si>
    <t xml:space="preserve">Continence </t>
  </si>
  <si>
    <t>Sleep Hygiene</t>
  </si>
  <si>
    <t>Personal Care</t>
  </si>
  <si>
    <t>To maintain oral hygiene</t>
  </si>
  <si>
    <t>To establish 24 hour postural programme</t>
  </si>
  <si>
    <t>To sit in an appropriate seating system for 4 hours/day</t>
  </si>
  <si>
    <t>Postural Management</t>
  </si>
  <si>
    <t>To identify and supply suitable seating/wheelchair</t>
  </si>
  <si>
    <t>To increase and/or maintain joint range</t>
  </si>
  <si>
    <t>Pain and Mood</t>
  </si>
  <si>
    <t>To assess for evidence of pain behaviour</t>
  </si>
  <si>
    <t>Medical Stability</t>
  </si>
  <si>
    <t>To optimise medical condition/stability</t>
  </si>
  <si>
    <t>Communication</t>
  </si>
  <si>
    <t>PDOC diagnosis</t>
  </si>
  <si>
    <t>Behaviour Management</t>
  </si>
  <si>
    <t>To manage agitated behaviour</t>
  </si>
  <si>
    <t>Social interaction/QoL</t>
  </si>
  <si>
    <t>To improve opportunities for social interaction/QoL</t>
  </si>
  <si>
    <t>Family Support</t>
  </si>
  <si>
    <t>To provide information for family regarding diagnosis/prognosis</t>
  </si>
  <si>
    <t>To provide counselling/support for family members</t>
  </si>
  <si>
    <t>Best Interest Decision</t>
  </si>
  <si>
    <t>To assess and document mental capacity for care/treatment</t>
  </si>
  <si>
    <t>To establish resuscitation status</t>
  </si>
  <si>
    <t>To hold best interest meetings regarding care/treatment</t>
  </si>
  <si>
    <t>Financial</t>
  </si>
  <si>
    <t>Provide financial advice on work withdrawal/medical retirement</t>
  </si>
  <si>
    <t>To advise on financial benefits and assist with applications</t>
  </si>
  <si>
    <t>Medicolegal</t>
  </si>
  <si>
    <t>To provide medicolegal assessments/reports as required</t>
  </si>
  <si>
    <t>Discharge Planning</t>
  </si>
  <si>
    <t>To prepare a care booklet for handover to on-going care team</t>
  </si>
  <si>
    <t>DOMAINS</t>
  </si>
  <si>
    <t>OBJECTIVE DESCRIPTION</t>
  </si>
  <si>
    <t>G1_Probablity_feeding_regimen</t>
  </si>
  <si>
    <t>G1_Baseline_feeding_regimen</t>
  </si>
  <si>
    <t>G1_Achieved_feeding_regimen</t>
  </si>
  <si>
    <t>G2_Probablity_achieve_maintain_BMI</t>
  </si>
  <si>
    <t>G2_Baseline_achieve_maintain_BMI</t>
  </si>
  <si>
    <t>G2_Achieved_achieve_maintain_BMI</t>
  </si>
  <si>
    <t>G3_Probablity_Taste_for_pleasure</t>
  </si>
  <si>
    <t>G3_Baseline_Taste_for_pleasure</t>
  </si>
  <si>
    <t>G3_Achieved_Taste_for_pleasure</t>
  </si>
  <si>
    <t>G4_Probablity_Tracheostomy_programme</t>
  </si>
  <si>
    <t>G4_Baseline_Tracheostomy_programme</t>
  </si>
  <si>
    <t>G4_Achieved_Tracheostomy_programme</t>
  </si>
  <si>
    <t>G5_Baseline_Decannulate_tracheostomy</t>
  </si>
  <si>
    <t>G5_Achieved_Decannulate_tracheostomy</t>
  </si>
  <si>
    <t>G5_Probablity_Decannulate_tracheostomy</t>
  </si>
  <si>
    <t>G6_Probablity_Maintain_skin_integrity</t>
  </si>
  <si>
    <t>G6_Baseline_Maintain_skin_integrity</t>
  </si>
  <si>
    <t>G6_Achieved_Maintain_skin_integrity</t>
  </si>
  <si>
    <t>G7_Probability_Heal_reduce_wounds</t>
  </si>
  <si>
    <t>G7_Baseline_Heal_reduce_wounds</t>
  </si>
  <si>
    <t>G7_Achieved_Heal_reduce_wounds</t>
  </si>
  <si>
    <t>G10_Probability_minimum_3_hour_sleep</t>
  </si>
  <si>
    <t>G10_Baseline_minimu_3_hour_sleep</t>
  </si>
  <si>
    <t>G10_Achieved_minimum_3_hour_sleep</t>
  </si>
  <si>
    <t>Goal11_Probability_Maintain_oral_hygiene</t>
  </si>
  <si>
    <t>Goal11_Baseline_Maintain_oral_hygiene</t>
  </si>
  <si>
    <t>Goal11_Achieved_Maintain_oral_hygiene</t>
  </si>
  <si>
    <t>G12_Probability_24hour_postural_programme</t>
  </si>
  <si>
    <t>G12_Baseline_24hour_postural_programme</t>
  </si>
  <si>
    <t>G12_Achieved_24hour_postural_programme</t>
  </si>
  <si>
    <t>G13_Probability_4hour_appropriate_seating</t>
  </si>
  <si>
    <t>G13_Baseline_4hour_appropriate_seating</t>
  </si>
  <si>
    <t>G13_Achieved_4hour_appropriate_seating</t>
  </si>
  <si>
    <t>G14_Probability_supply_suitable_seating</t>
  </si>
  <si>
    <t>G14_Baseline_supply_suitable_seating</t>
  </si>
  <si>
    <t>G14_Achieved_suitable_seating</t>
  </si>
  <si>
    <t>G15_Probability_increase_maintain_joint_range</t>
  </si>
  <si>
    <t>G15_Baseline_increase_maintain_joint_range</t>
  </si>
  <si>
    <t>G15_Achieved_increase_maintain_joint_range</t>
  </si>
  <si>
    <t>G16_Probability_assess_for_pain_behaviour</t>
  </si>
  <si>
    <t>G16_Baseline_assess_for_pain_behaviour</t>
  </si>
  <si>
    <t>G16_Achieved_assess_for_pain_behaviour</t>
  </si>
  <si>
    <t>G17_Probability_evidence_of_depression_assessment</t>
  </si>
  <si>
    <t>G17_Baseline_evidence_of_depression_assessment</t>
  </si>
  <si>
    <t>G17_Achieved_evidence_of_depression_assessment</t>
  </si>
  <si>
    <t>G18_Probability_optimise_medical_condition_stability</t>
  </si>
  <si>
    <t>G18_Baseline_optimise_medical_condition_stability</t>
  </si>
  <si>
    <t>G18_Achieved_Increase_optimise_medical_stability</t>
  </si>
  <si>
    <t>To establish suitable feeding regimen (e.g via gastrostomy)</t>
  </si>
  <si>
    <t>To assess feasibility of oral feeding (e.g.tastes for pleasure)</t>
  </si>
  <si>
    <t>To manage urinary continence with catheter/convene/pads</t>
  </si>
  <si>
    <r>
      <t xml:space="preserve">To manage faecal continence </t>
    </r>
    <r>
      <rPr>
        <sz val="10"/>
        <rFont val="Arial"/>
        <family val="2"/>
      </rPr>
      <t xml:space="preserve"> (opening bowels with established routine)</t>
    </r>
  </si>
  <si>
    <t>To achieve a minimum block of 3-4 hours sleep at night</t>
  </si>
  <si>
    <t>To reduce depression/anxiety from …….to………</t>
  </si>
  <si>
    <r>
      <t xml:space="preserve">To establish sensory stimulation programme </t>
    </r>
    <r>
      <rPr>
        <sz val="10"/>
        <rFont val="Arial"/>
        <family val="2"/>
      </rPr>
      <t>(with family if possible)</t>
    </r>
  </si>
  <si>
    <t>G19_Probability_reduce_pain_score</t>
  </si>
  <si>
    <t>G19_Baeline_reduce_pain_score</t>
  </si>
  <si>
    <t>G19_Achieved_reduce_pain_score</t>
  </si>
  <si>
    <t>G20_Probability_reduce_depression_score</t>
  </si>
  <si>
    <t>G20_Baseline_reduce_depression_score</t>
  </si>
  <si>
    <t>G20_Achieved_reduce_depression_score</t>
  </si>
  <si>
    <t>G21_Probability_Assess_level_of_communication</t>
  </si>
  <si>
    <t>G21_Baseline_Assess_level_of_communication</t>
  </si>
  <si>
    <t>G21_Achieved_Assess_level_of_communication</t>
  </si>
  <si>
    <t>G22_Probability_Establish_diagnosis</t>
  </si>
  <si>
    <t>G22_Baseline_Establish_diagnosis</t>
  </si>
  <si>
    <t>G22_Achieved_Establish_diagnosis</t>
  </si>
  <si>
    <t>G23_Probability_Establish_sensory_stimulation_programme</t>
  </si>
  <si>
    <t>G23_Baseline_Establish_sensory_stimulation_programme</t>
  </si>
  <si>
    <t>G23_Achieved_Establish_sensory_stimulation_programme</t>
  </si>
  <si>
    <t>G24_Probability_Orientation_programme</t>
  </si>
  <si>
    <t>G24_Baseline_Orientation_programme</t>
  </si>
  <si>
    <t>G24_Achieved_Orientation_programme</t>
  </si>
  <si>
    <t>G25_Probability_Manage_agitated_behaviour</t>
  </si>
  <si>
    <t>G25_Baseline_Manage_agitated_behaviour</t>
  </si>
  <si>
    <t>G25_Achieved_Manage_agitated_behaviour</t>
  </si>
  <si>
    <t>G26_Probability_Social_interation_opportunities</t>
  </si>
  <si>
    <t>G26_Baseline_Social_interaction_opportunities</t>
  </si>
  <si>
    <t>G26_Achieved_Social_interaction_opportunities</t>
  </si>
  <si>
    <t>G27_Probability_Family_informed_of_condition_prognosis</t>
  </si>
  <si>
    <t>G27_Baseline_Family_informed_of_condition_prognosis</t>
  </si>
  <si>
    <t>G27_Achieved_Family_informed_of_condition_prognosis</t>
  </si>
  <si>
    <t>G28_Probability_Counselling_support_for_family</t>
  </si>
  <si>
    <t>G28_Baseline_Counselling_support_for_family</t>
  </si>
  <si>
    <t>G28_Achieved_Counselling_support_for_family</t>
  </si>
  <si>
    <t>G29_Probability_Mental_capacity_assessment</t>
  </si>
  <si>
    <t>G29_Baseline_Mental_capacity_assessment</t>
  </si>
  <si>
    <t>G29_Achieved_Mental_capacity_assessment</t>
  </si>
  <si>
    <t>G30_Probability_Resuscitation_status</t>
  </si>
  <si>
    <t>G30_Baseline_Resuscitation_status</t>
  </si>
  <si>
    <t>G30_Achieved_Resuscitation_status</t>
  </si>
  <si>
    <t>G31_Probability_Best_interest_meeting</t>
  </si>
  <si>
    <t>G31_Baseline_Best_interest_meeting</t>
  </si>
  <si>
    <t>G31_Achieved_Best_interest_meeting</t>
  </si>
  <si>
    <t>G32_Probability_Financial_advice_work_withdrawal_retirement</t>
  </si>
  <si>
    <t>G32_Baseline_Financial_advice_work_withdrawal_retirement</t>
  </si>
  <si>
    <t>G32_Achieved_Financial_advice_work_withdrawal_retirement</t>
  </si>
  <si>
    <t>G33_Probability_Financial_benefits</t>
  </si>
  <si>
    <t>G33_Baseline_Financial_benefits</t>
  </si>
  <si>
    <t>G33_Achieved_Financial_benefits</t>
  </si>
  <si>
    <t>G34_Probability_Medicolegal_assessment_reports</t>
  </si>
  <si>
    <t>G34_Baseline_Medicolegal_assessment_reports</t>
  </si>
  <si>
    <t>G34_Achieved_Medicolegal_assessment_reports</t>
  </si>
  <si>
    <t>G35_Probability_Care_booklet</t>
  </si>
  <si>
    <t>G35_Baseline_Care_booklet</t>
  </si>
  <si>
    <t>G35_Achieved_Care_booklet</t>
  </si>
  <si>
    <t>G36_Probability_Home_discharge</t>
  </si>
  <si>
    <t>G36_Baseline_Home_discharge</t>
  </si>
  <si>
    <t>G36_Achieved_Home_discharge</t>
  </si>
  <si>
    <t>G37_Probability_Nursing_Home_discharge</t>
  </si>
  <si>
    <t>G37_Baseline_Nursing_Home_discharge</t>
  </si>
  <si>
    <t>G37_Achieved_Nursing_Home_discharge</t>
  </si>
  <si>
    <t>G38_Probability_other_unit_referrer_discharge</t>
  </si>
  <si>
    <t>G38_Baseline_other_unit_referrer_discharge</t>
  </si>
  <si>
    <t>G38_Achieved_other_unit_referrer_discharge</t>
  </si>
  <si>
    <t>G39_Probability_other_unit_referrer_discharge</t>
  </si>
  <si>
    <t>G39_Baseline_other_unit_referrer_discharge</t>
  </si>
  <si>
    <t>G39_Achieved_other_unit_referrer_discharge</t>
  </si>
  <si>
    <t>To establish an orientation programme</t>
  </si>
  <si>
    <r>
      <t xml:space="preserve">To establish PDOC diagnosis using WHIM, CRS-R </t>
    </r>
    <r>
      <rPr>
        <sz val="8"/>
        <rFont val="Arial"/>
        <family val="2"/>
      </rPr>
      <t>(and/or SMART)</t>
    </r>
  </si>
  <si>
    <t>No weighting</t>
  </si>
  <si>
    <t>Baseline_probability</t>
  </si>
  <si>
    <t>Achieved_probability</t>
  </si>
  <si>
    <t>Change_probability</t>
  </si>
  <si>
    <t>Baseline_no_weighting</t>
  </si>
  <si>
    <t>Achieved_no_weighting</t>
  </si>
  <si>
    <t>Change_no_weighting</t>
  </si>
  <si>
    <r>
      <t>To establish tracheostomy management programme</t>
    </r>
    <r>
      <rPr>
        <b/>
        <sz val="16"/>
        <rFont val="Arial"/>
        <family val="2"/>
      </rPr>
      <t xml:space="preserve"> OR</t>
    </r>
  </si>
  <si>
    <t xml:space="preserve">To de-cannulate tracheostomy </t>
  </si>
  <si>
    <t>To reduce/heal existing wound(s)</t>
  </si>
  <si>
    <t>To assess for evidence of depression/anxiety</t>
  </si>
  <si>
    <t>To assess communication level</t>
  </si>
  <si>
    <r>
      <t xml:space="preserve">To discharge </t>
    </r>
    <r>
      <rPr>
        <b/>
        <sz val="16"/>
        <rFont val="Arial"/>
        <family val="2"/>
      </rPr>
      <t>home</t>
    </r>
    <r>
      <rPr>
        <sz val="16"/>
        <rFont val="Arial"/>
        <family val="2"/>
      </rPr>
      <t xml:space="preserve"> with a suitable care package </t>
    </r>
    <r>
      <rPr>
        <b/>
        <sz val="16"/>
        <rFont val="Arial"/>
        <family val="2"/>
      </rPr>
      <t>OR</t>
    </r>
  </si>
  <si>
    <r>
      <t xml:space="preserve">To discharge to </t>
    </r>
    <r>
      <rPr>
        <b/>
        <sz val="16"/>
        <rFont val="Arial"/>
        <family val="2"/>
      </rPr>
      <t>Nursing home</t>
    </r>
    <r>
      <rPr>
        <sz val="16"/>
        <rFont val="Arial"/>
        <family val="2"/>
      </rPr>
      <t xml:space="preserve"> care </t>
    </r>
    <r>
      <rPr>
        <b/>
        <sz val="16"/>
        <rFont val="Arial"/>
        <family val="2"/>
      </rPr>
      <t>OR</t>
    </r>
  </si>
  <si>
    <r>
      <t xml:space="preserve">To discharge to </t>
    </r>
    <r>
      <rPr>
        <b/>
        <sz val="16"/>
        <rFont val="Arial"/>
        <family val="2"/>
      </rPr>
      <t>another unit/back to referrer OR</t>
    </r>
  </si>
  <si>
    <r>
      <t>To provide an</t>
    </r>
    <r>
      <rPr>
        <b/>
        <sz val="16"/>
        <rFont val="Arial"/>
        <family val="2"/>
      </rPr>
      <t xml:space="preserve"> end of life</t>
    </r>
    <r>
      <rPr>
        <sz val="16"/>
        <rFont val="Arial"/>
        <family val="2"/>
      </rPr>
      <t xml:space="preserve"> programme</t>
    </r>
  </si>
  <si>
    <t>Weighted</t>
  </si>
  <si>
    <t>Version 7 (Sept 2018)</t>
  </si>
  <si>
    <t>To reduce pain from 2 to 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</si>
</sst>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 style="thin"/>
      <right style="thin"/>
      <top style="thin"/>
      <bottom/>
    </border>
    <border>
      <left style="medium"/>
      <right style="medium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hair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hair"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1" fontId="2" fillId="0" borderId="10" xfId="0" applyNumberFormat="1" applyFont="1" applyFill="1" applyBorder="1" applyAlignment="1" applyProtection="1">
      <alignment horizontal="left"/>
      <protection locked="0"/>
    </xf>
    <xf numFmtId="0" fontId="4" fillId="33" borderId="11" xfId="0" applyFont="1" applyFill="1" applyBorder="1" applyAlignment="1">
      <alignment/>
    </xf>
    <xf numFmtId="0" fontId="2" fillId="0" borderId="12" xfId="0" applyFont="1" applyFill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4" fillId="33" borderId="13" xfId="0" applyFont="1" applyFill="1" applyBorder="1" applyAlignment="1">
      <alignment/>
    </xf>
    <xf numFmtId="14" fontId="2" fillId="0" borderId="12" xfId="0" applyNumberFormat="1" applyFont="1" applyFill="1" applyBorder="1" applyAlignment="1" applyProtection="1">
      <alignment horizontal="left"/>
      <protection locked="0"/>
    </xf>
    <xf numFmtId="0" fontId="4" fillId="33" borderId="14" xfId="0" applyFont="1" applyFill="1" applyBorder="1" applyAlignment="1">
      <alignment/>
    </xf>
    <xf numFmtId="0" fontId="2" fillId="0" borderId="15" xfId="55" applyNumberFormat="1" applyFont="1" applyBorder="1" applyAlignment="1" applyProtection="1">
      <alignment horizontal="left" wrapText="1"/>
      <protection locked="0"/>
    </xf>
    <xf numFmtId="14" fontId="2" fillId="0" borderId="15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0" xfId="0" applyFont="1" applyFill="1" applyBorder="1" applyAlignment="1" applyProtection="1">
      <alignment wrapText="1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wrapText="1"/>
      <protection/>
    </xf>
    <xf numFmtId="0" fontId="2" fillId="0" borderId="20" xfId="0" applyFont="1" applyFill="1" applyBorder="1" applyAlignment="1" applyProtection="1">
      <alignment wrapText="1"/>
      <protection/>
    </xf>
    <xf numFmtId="0" fontId="2" fillId="0" borderId="18" xfId="0" applyFont="1" applyFill="1" applyBorder="1" applyAlignment="1" applyProtection="1">
      <alignment wrapText="1"/>
      <protection/>
    </xf>
    <xf numFmtId="1" fontId="2" fillId="0" borderId="19" xfId="0" applyNumberFormat="1" applyFont="1" applyBorder="1" applyAlignment="1">
      <alignment horizontal="center"/>
    </xf>
    <xf numFmtId="0" fontId="2" fillId="2" borderId="21" xfId="0" applyFont="1" applyFill="1" applyBorder="1" applyAlignment="1">
      <alignment wrapText="1"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3" fillId="2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 wrapText="1"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" fontId="6" fillId="32" borderId="0" xfId="0" applyNumberFormat="1" applyFont="1" applyFill="1" applyBorder="1" applyAlignment="1" applyProtection="1">
      <alignment horizontal="left" wrapText="1"/>
      <protection locked="0"/>
    </xf>
    <xf numFmtId="1" fontId="6" fillId="7" borderId="0" xfId="0" applyNumberFormat="1" applyFont="1" applyFill="1" applyBorder="1" applyAlignment="1" applyProtection="1">
      <alignment horizontal="left" wrapText="1"/>
      <protection locked="0"/>
    </xf>
    <xf numFmtId="1" fontId="6" fillId="4" borderId="0" xfId="0" applyNumberFormat="1" applyFont="1" applyFill="1" applyBorder="1" applyAlignment="1" applyProtection="1">
      <alignment horizontal="left" wrapText="1"/>
      <protection locked="0"/>
    </xf>
    <xf numFmtId="1" fontId="6" fillId="2" borderId="0" xfId="0" applyNumberFormat="1" applyFont="1" applyFill="1" applyBorder="1" applyAlignment="1" applyProtection="1">
      <alignment horizontal="left" wrapText="1"/>
      <protection locked="0"/>
    </xf>
    <xf numFmtId="1" fontId="6" fillId="3" borderId="0" xfId="0" applyNumberFormat="1" applyFont="1" applyFill="1" applyBorder="1" applyAlignment="1" applyProtection="1">
      <alignment horizontal="left" wrapText="1"/>
      <protection locked="0"/>
    </xf>
    <xf numFmtId="1" fontId="6" fillId="34" borderId="0" xfId="0" applyNumberFormat="1" applyFont="1" applyFill="1" applyBorder="1" applyAlignment="1" applyProtection="1">
      <alignment horizontal="left" wrapText="1"/>
      <protection locked="0"/>
    </xf>
    <xf numFmtId="1" fontId="6" fillId="5" borderId="0" xfId="0" applyNumberFormat="1" applyFont="1" applyFill="1" applyBorder="1" applyAlignment="1" applyProtection="1">
      <alignment horizontal="left" wrapText="1"/>
      <protection locked="0"/>
    </xf>
    <xf numFmtId="1" fontId="6" fillId="6" borderId="0" xfId="0" applyNumberFormat="1" applyFont="1" applyFill="1" applyBorder="1" applyAlignment="1" applyProtection="1">
      <alignment horizontal="left" wrapText="1"/>
      <protection locked="0"/>
    </xf>
    <xf numFmtId="1" fontId="6" fillId="35" borderId="0" xfId="0" applyNumberFormat="1" applyFont="1" applyFill="1" applyBorder="1" applyAlignment="1" applyProtection="1">
      <alignment horizontal="left" wrapText="1"/>
      <protection locked="0"/>
    </xf>
    <xf numFmtId="1" fontId="6" fillId="36" borderId="0" xfId="0" applyNumberFormat="1" applyFont="1" applyFill="1" applyBorder="1" applyAlignment="1" applyProtection="1">
      <alignment horizontal="left" wrapText="1"/>
      <protection locked="0"/>
    </xf>
    <xf numFmtId="1" fontId="6" fillId="37" borderId="0" xfId="0" applyNumberFormat="1" applyFont="1" applyFill="1" applyBorder="1" applyAlignment="1" applyProtection="1">
      <alignment horizontal="left" wrapText="1"/>
      <protection locked="0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0" fontId="2" fillId="0" borderId="15" xfId="0" applyFont="1" applyFill="1" applyBorder="1" applyAlignment="1" applyProtection="1">
      <alignment/>
      <protection/>
    </xf>
    <xf numFmtId="0" fontId="6" fillId="6" borderId="0" xfId="0" applyFont="1" applyFill="1" applyBorder="1" applyAlignment="1">
      <alignment horizontal="left" wrapText="1"/>
    </xf>
    <xf numFmtId="0" fontId="6" fillId="5" borderId="0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left" wrapText="1"/>
    </xf>
    <xf numFmtId="0" fontId="6" fillId="35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1" fontId="0" fillId="0" borderId="0" xfId="0" applyNumberFormat="1" applyFill="1" applyAlignment="1">
      <alignment horizontal="left"/>
    </xf>
    <xf numFmtId="0" fontId="6" fillId="36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2" fillId="0" borderId="26" xfId="0" applyFont="1" applyFill="1" applyBorder="1" applyAlignment="1" applyProtection="1">
      <alignment wrapText="1"/>
      <protection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6" fillId="10" borderId="0" xfId="0" applyFont="1" applyFill="1" applyBorder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" fontId="2" fillId="0" borderId="0" xfId="0" applyNumberFormat="1" applyFont="1" applyFill="1" applyAlignment="1">
      <alignment/>
    </xf>
    <xf numFmtId="164" fontId="6" fillId="0" borderId="0" xfId="0" applyNumberFormat="1" applyFont="1" applyBorder="1" applyAlignment="1">
      <alignment horizontal="left" wrapText="1"/>
    </xf>
    <xf numFmtId="0" fontId="2" fillId="2" borderId="16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3" fillId="2" borderId="19" xfId="0" applyFont="1" applyFill="1" applyBorder="1" applyAlignment="1">
      <alignment horizontal="center"/>
    </xf>
    <xf numFmtId="0" fontId="6" fillId="2" borderId="27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tabas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 patternType="solid"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54"/>
  <sheetViews>
    <sheetView tabSelected="1" zoomScale="70" zoomScaleNormal="70" zoomScalePageLayoutView="0" workbookViewId="0" topLeftCell="A1">
      <selection activeCell="I6" sqref="I6:J6"/>
    </sheetView>
  </sheetViews>
  <sheetFormatPr defaultColWidth="9.140625" defaultRowHeight="12.75"/>
  <cols>
    <col min="1" max="1" width="37.140625" style="1" bestFit="1" customWidth="1"/>
    <col min="2" max="2" width="84.28125" style="33" customWidth="1"/>
    <col min="3" max="3" width="15.140625" style="1" customWidth="1"/>
    <col min="4" max="4" width="6.8515625" style="1" customWidth="1"/>
    <col min="5" max="5" width="7.28125" style="1" customWidth="1"/>
    <col min="6" max="6" width="25.28125" style="1" customWidth="1"/>
    <col min="7" max="7" width="8.57421875" style="1" customWidth="1"/>
    <col min="8" max="8" width="21.140625" style="1" customWidth="1"/>
    <col min="9" max="9" width="10.7109375" style="1" customWidth="1"/>
    <col min="10" max="12" width="9.140625" style="1" customWidth="1"/>
    <col min="13" max="13" width="11.00390625" style="92" bestFit="1" customWidth="1"/>
    <col min="14" max="15" width="9.140625" style="92" customWidth="1"/>
    <col min="16" max="16" width="14.28125" style="1" hidden="1" customWidth="1"/>
    <col min="17" max="17" width="15.00390625" style="1" hidden="1" customWidth="1"/>
    <col min="18" max="18" width="12.57421875" style="1" hidden="1" customWidth="1"/>
    <col min="19" max="19" width="14.00390625" style="1" hidden="1" customWidth="1"/>
    <col min="20" max="23" width="9.140625" style="92" customWidth="1"/>
    <col min="24" max="16384" width="9.140625" style="1" customWidth="1"/>
  </cols>
  <sheetData>
    <row r="1" spans="1:19" ht="21" thickBot="1">
      <c r="A1" s="109" t="s">
        <v>221</v>
      </c>
      <c r="B1" s="43"/>
      <c r="C1" s="44"/>
      <c r="D1" s="44"/>
      <c r="E1" s="44"/>
      <c r="F1" s="44"/>
      <c r="G1" s="44"/>
      <c r="H1" s="44"/>
      <c r="I1" s="44"/>
      <c r="J1" s="45"/>
      <c r="P1" s="99"/>
      <c r="Q1" s="99"/>
      <c r="R1" s="99"/>
      <c r="S1" s="99"/>
    </row>
    <row r="2" spans="1:19" ht="20.25">
      <c r="A2" s="46" t="s">
        <v>42</v>
      </c>
      <c r="B2" s="2"/>
      <c r="C2" s="3"/>
      <c r="D2" s="3"/>
      <c r="E2" s="4" t="s">
        <v>0</v>
      </c>
      <c r="F2" s="5"/>
      <c r="G2" s="3"/>
      <c r="H2" s="6" t="s">
        <v>1</v>
      </c>
      <c r="I2" s="3"/>
      <c r="J2" s="47"/>
      <c r="P2" s="100"/>
      <c r="Q2" s="101"/>
      <c r="R2" s="100"/>
      <c r="S2" s="100"/>
    </row>
    <row r="3" spans="1:19" ht="20.25">
      <c r="A3" s="46" t="s">
        <v>2</v>
      </c>
      <c r="B3" s="7"/>
      <c r="C3" s="3"/>
      <c r="D3" s="3"/>
      <c r="E3" s="4" t="s">
        <v>3</v>
      </c>
      <c r="F3" s="8"/>
      <c r="G3" s="3"/>
      <c r="H3" s="9" t="s">
        <v>4</v>
      </c>
      <c r="I3" s="3"/>
      <c r="J3" s="47"/>
      <c r="P3" s="100"/>
      <c r="Q3" s="101"/>
      <c r="R3" s="100"/>
      <c r="S3" s="100"/>
    </row>
    <row r="4" spans="1:19" ht="20.25">
      <c r="A4" s="46" t="s">
        <v>41</v>
      </c>
      <c r="B4" s="7"/>
      <c r="C4" s="3"/>
      <c r="D4" s="3"/>
      <c r="E4" s="4" t="s">
        <v>5</v>
      </c>
      <c r="F4" s="10"/>
      <c r="G4" s="3"/>
      <c r="H4" s="11" t="s">
        <v>6</v>
      </c>
      <c r="I4" s="3"/>
      <c r="J4" s="47"/>
      <c r="P4" s="100"/>
      <c r="Q4" s="101"/>
      <c r="R4" s="100"/>
      <c r="S4" s="100"/>
    </row>
    <row r="5" spans="1:19" ht="21" thickBot="1">
      <c r="A5" s="46" t="s">
        <v>7</v>
      </c>
      <c r="B5" s="12"/>
      <c r="C5" s="3"/>
      <c r="D5" s="3"/>
      <c r="E5" s="4" t="s">
        <v>8</v>
      </c>
      <c r="F5" s="13"/>
      <c r="G5" s="3"/>
      <c r="H5" s="3"/>
      <c r="I5" s="3"/>
      <c r="J5" s="47"/>
      <c r="P5" s="100"/>
      <c r="Q5" s="101"/>
      <c r="R5" s="100"/>
      <c r="S5" s="100"/>
    </row>
    <row r="6" spans="1:19" ht="20.25">
      <c r="A6" s="48"/>
      <c r="B6" s="14"/>
      <c r="C6" s="3"/>
      <c r="D6" s="3"/>
      <c r="E6" s="3"/>
      <c r="F6" s="3"/>
      <c r="G6" s="110" t="s">
        <v>9</v>
      </c>
      <c r="H6" s="110"/>
      <c r="I6" s="111"/>
      <c r="J6" s="112"/>
      <c r="P6" s="114" t="s">
        <v>204</v>
      </c>
      <c r="Q6" s="114"/>
      <c r="R6" s="114"/>
      <c r="S6" s="114"/>
    </row>
    <row r="7" spans="1:19" ht="20.25">
      <c r="A7" s="48"/>
      <c r="B7" s="14"/>
      <c r="C7" s="3"/>
      <c r="D7" s="3"/>
      <c r="E7" s="3"/>
      <c r="F7" s="113" t="s">
        <v>10</v>
      </c>
      <c r="G7" s="113"/>
      <c r="H7" s="113"/>
      <c r="I7" s="3"/>
      <c r="J7" s="47"/>
      <c r="P7" s="100"/>
      <c r="Q7" s="100"/>
      <c r="R7" s="102"/>
      <c r="S7" s="100"/>
    </row>
    <row r="8" spans="1:19" ht="27.75" thickBot="1">
      <c r="A8" s="46" t="s">
        <v>82</v>
      </c>
      <c r="B8" s="15" t="s">
        <v>83</v>
      </c>
      <c r="C8" s="16" t="s">
        <v>11</v>
      </c>
      <c r="D8" s="17" t="s">
        <v>12</v>
      </c>
      <c r="E8" s="17" t="s">
        <v>13</v>
      </c>
      <c r="F8" s="18" t="s">
        <v>14</v>
      </c>
      <c r="G8" s="19" t="s">
        <v>15</v>
      </c>
      <c r="H8" s="18" t="s">
        <v>16</v>
      </c>
      <c r="I8" s="19" t="s">
        <v>17</v>
      </c>
      <c r="J8" s="47"/>
      <c r="P8" s="17" t="s">
        <v>12</v>
      </c>
      <c r="Q8" s="17" t="s">
        <v>13</v>
      </c>
      <c r="R8" s="19" t="s">
        <v>15</v>
      </c>
      <c r="S8" s="19" t="s">
        <v>17</v>
      </c>
    </row>
    <row r="9" spans="1:19" ht="21.75" customHeight="1">
      <c r="A9" s="46" t="s">
        <v>46</v>
      </c>
      <c r="B9" s="37" t="s">
        <v>132</v>
      </c>
      <c r="C9" s="20"/>
      <c r="D9" s="21">
        <f aca="true" t="shared" si="0" ref="D9:D27">C9</f>
        <v>0</v>
      </c>
      <c r="E9" s="21">
        <f>D9*D9</f>
        <v>0</v>
      </c>
      <c r="F9" s="20"/>
      <c r="G9" s="21">
        <f aca="true" t="shared" si="1" ref="G9:G47">F9*D9</f>
        <v>0</v>
      </c>
      <c r="H9" s="20"/>
      <c r="I9" s="21">
        <f aca="true" t="shared" si="2" ref="I9:I47">H9*D9</f>
        <v>0</v>
      </c>
      <c r="J9" s="47"/>
      <c r="M9" s="93"/>
      <c r="N9" s="93"/>
      <c r="P9" s="21">
        <f>IF(C9&gt;0,1,0)</f>
        <v>0</v>
      </c>
      <c r="Q9" s="21">
        <f>P9*P9</f>
        <v>0</v>
      </c>
      <c r="R9" s="21">
        <f>F9*P9</f>
        <v>0</v>
      </c>
      <c r="S9" s="21">
        <f>H9*P9</f>
        <v>0</v>
      </c>
    </row>
    <row r="10" spans="1:23" s="34" customFormat="1" ht="20.25">
      <c r="A10" s="49"/>
      <c r="B10" s="38" t="s">
        <v>44</v>
      </c>
      <c r="C10" s="22"/>
      <c r="D10" s="21">
        <f t="shared" si="0"/>
        <v>0</v>
      </c>
      <c r="E10" s="21">
        <f aca="true" t="shared" si="3" ref="E10:E27">D10*D10</f>
        <v>0</v>
      </c>
      <c r="F10" s="22"/>
      <c r="G10" s="21">
        <f t="shared" si="1"/>
        <v>0</v>
      </c>
      <c r="H10" s="22"/>
      <c r="I10" s="21">
        <f t="shared" si="2"/>
        <v>0</v>
      </c>
      <c r="J10" s="50"/>
      <c r="M10" s="93"/>
      <c r="N10" s="93"/>
      <c r="O10" s="98"/>
      <c r="P10" s="21">
        <f aca="true" t="shared" si="4" ref="P10:P47">IF(C10&gt;0,1,0)</f>
        <v>0</v>
      </c>
      <c r="Q10" s="21">
        <f aca="true" t="shared" si="5" ref="Q10:Q47">P10*P10</f>
        <v>0</v>
      </c>
      <c r="R10" s="21">
        <f aca="true" t="shared" si="6" ref="R10:R47">F10*P10</f>
        <v>0</v>
      </c>
      <c r="S10" s="21">
        <f aca="true" t="shared" si="7" ref="S10:S47">H10*P10</f>
        <v>0</v>
      </c>
      <c r="T10" s="98"/>
      <c r="U10" s="98"/>
      <c r="V10" s="98"/>
      <c r="W10" s="98"/>
    </row>
    <row r="11" spans="1:19" ht="20.25">
      <c r="A11" s="49"/>
      <c r="B11" s="38" t="s">
        <v>133</v>
      </c>
      <c r="C11" s="22"/>
      <c r="D11" s="21">
        <f t="shared" si="0"/>
        <v>0</v>
      </c>
      <c r="E11" s="21">
        <f t="shared" si="3"/>
        <v>0</v>
      </c>
      <c r="F11" s="22"/>
      <c r="G11" s="21">
        <f t="shared" si="1"/>
        <v>0</v>
      </c>
      <c r="H11" s="22"/>
      <c r="I11" s="21">
        <f t="shared" si="2"/>
        <v>0</v>
      </c>
      <c r="J11" s="47"/>
      <c r="M11" s="93"/>
      <c r="N11" s="93"/>
      <c r="P11" s="21">
        <f t="shared" si="4"/>
        <v>0</v>
      </c>
      <c r="Q11" s="21">
        <f t="shared" si="5"/>
        <v>0</v>
      </c>
      <c r="R11" s="21">
        <f t="shared" si="6"/>
        <v>0</v>
      </c>
      <c r="S11" s="21">
        <f t="shared" si="7"/>
        <v>0</v>
      </c>
    </row>
    <row r="12" spans="1:19" ht="20.25">
      <c r="A12" s="46" t="s">
        <v>47</v>
      </c>
      <c r="B12" s="39" t="s">
        <v>211</v>
      </c>
      <c r="C12" s="22"/>
      <c r="D12" s="21">
        <f t="shared" si="0"/>
        <v>0</v>
      </c>
      <c r="E12" s="21">
        <f t="shared" si="3"/>
        <v>0</v>
      </c>
      <c r="F12" s="22"/>
      <c r="G12" s="21">
        <f t="shared" si="1"/>
        <v>0</v>
      </c>
      <c r="H12" s="22"/>
      <c r="I12" s="21">
        <f t="shared" si="2"/>
        <v>0</v>
      </c>
      <c r="J12" s="47"/>
      <c r="M12" s="93"/>
      <c r="N12" s="93"/>
      <c r="P12" s="21">
        <f t="shared" si="4"/>
        <v>0</v>
      </c>
      <c r="Q12" s="21">
        <f t="shared" si="5"/>
        <v>0</v>
      </c>
      <c r="R12" s="21">
        <f t="shared" si="6"/>
        <v>0</v>
      </c>
      <c r="S12" s="21">
        <f t="shared" si="7"/>
        <v>0</v>
      </c>
    </row>
    <row r="13" spans="1:19" ht="20.25">
      <c r="A13" s="49"/>
      <c r="B13" s="39" t="s">
        <v>212</v>
      </c>
      <c r="C13" s="22"/>
      <c r="D13" s="21">
        <f t="shared" si="0"/>
        <v>0</v>
      </c>
      <c r="E13" s="21">
        <f t="shared" si="3"/>
        <v>0</v>
      </c>
      <c r="F13" s="22"/>
      <c r="G13" s="21">
        <f t="shared" si="1"/>
        <v>0</v>
      </c>
      <c r="H13" s="22"/>
      <c r="I13" s="21">
        <f t="shared" si="2"/>
        <v>0</v>
      </c>
      <c r="J13" s="47"/>
      <c r="M13" s="93"/>
      <c r="N13" s="93"/>
      <c r="P13" s="21">
        <f t="shared" si="4"/>
        <v>0</v>
      </c>
      <c r="Q13" s="21">
        <f t="shared" si="5"/>
        <v>0</v>
      </c>
      <c r="R13" s="21">
        <f t="shared" si="6"/>
        <v>0</v>
      </c>
      <c r="S13" s="21">
        <f t="shared" si="7"/>
        <v>0</v>
      </c>
    </row>
    <row r="14" spans="1:19" ht="20.25">
      <c r="A14" s="46" t="s">
        <v>48</v>
      </c>
      <c r="B14" s="39" t="s">
        <v>45</v>
      </c>
      <c r="C14" s="22"/>
      <c r="D14" s="21">
        <f t="shared" si="0"/>
        <v>0</v>
      </c>
      <c r="E14" s="21">
        <f t="shared" si="3"/>
        <v>0</v>
      </c>
      <c r="F14" s="22"/>
      <c r="G14" s="21">
        <f t="shared" si="1"/>
        <v>0</v>
      </c>
      <c r="H14" s="22"/>
      <c r="I14" s="21">
        <f t="shared" si="2"/>
        <v>0</v>
      </c>
      <c r="J14" s="47"/>
      <c r="M14" s="93"/>
      <c r="N14" s="93"/>
      <c r="P14" s="21">
        <f t="shared" si="4"/>
        <v>0</v>
      </c>
      <c r="Q14" s="21">
        <f t="shared" si="5"/>
        <v>0</v>
      </c>
      <c r="R14" s="21">
        <f t="shared" si="6"/>
        <v>0</v>
      </c>
      <c r="S14" s="21">
        <f t="shared" si="7"/>
        <v>0</v>
      </c>
    </row>
    <row r="15" spans="1:19" ht="20.25">
      <c r="A15" s="49"/>
      <c r="B15" s="39" t="s">
        <v>213</v>
      </c>
      <c r="C15" s="22"/>
      <c r="D15" s="21">
        <f t="shared" si="0"/>
        <v>0</v>
      </c>
      <c r="E15" s="21">
        <f t="shared" si="3"/>
        <v>0</v>
      </c>
      <c r="F15" s="22"/>
      <c r="G15" s="21">
        <f t="shared" si="1"/>
        <v>0</v>
      </c>
      <c r="H15" s="22"/>
      <c r="I15" s="21">
        <f t="shared" si="2"/>
        <v>0</v>
      </c>
      <c r="J15" s="47"/>
      <c r="M15" s="93"/>
      <c r="N15" s="93"/>
      <c r="P15" s="21">
        <f t="shared" si="4"/>
        <v>0</v>
      </c>
      <c r="Q15" s="21">
        <f t="shared" si="5"/>
        <v>0</v>
      </c>
      <c r="R15" s="21">
        <f t="shared" si="6"/>
        <v>0</v>
      </c>
      <c r="S15" s="21">
        <f t="shared" si="7"/>
        <v>0</v>
      </c>
    </row>
    <row r="16" spans="1:19" ht="20.25">
      <c r="A16" s="46" t="s">
        <v>49</v>
      </c>
      <c r="B16" s="40" t="s">
        <v>134</v>
      </c>
      <c r="C16" s="22"/>
      <c r="D16" s="21">
        <f t="shared" si="0"/>
        <v>0</v>
      </c>
      <c r="E16" s="21">
        <f t="shared" si="3"/>
        <v>0</v>
      </c>
      <c r="F16" s="22"/>
      <c r="G16" s="21">
        <f t="shared" si="1"/>
        <v>0</v>
      </c>
      <c r="H16" s="22"/>
      <c r="I16" s="21">
        <f t="shared" si="2"/>
        <v>0</v>
      </c>
      <c r="J16" s="47"/>
      <c r="M16" s="93"/>
      <c r="N16" s="93"/>
      <c r="P16" s="21">
        <f t="shared" si="4"/>
        <v>0</v>
      </c>
      <c r="Q16" s="21">
        <f t="shared" si="5"/>
        <v>0</v>
      </c>
      <c r="R16" s="21">
        <f t="shared" si="6"/>
        <v>0</v>
      </c>
      <c r="S16" s="21">
        <f t="shared" si="7"/>
        <v>0</v>
      </c>
    </row>
    <row r="17" spans="1:19" ht="20.25">
      <c r="A17" s="49"/>
      <c r="B17" s="38" t="s">
        <v>135</v>
      </c>
      <c r="C17" s="22"/>
      <c r="D17" s="21">
        <f t="shared" si="0"/>
        <v>0</v>
      </c>
      <c r="E17" s="21">
        <f t="shared" si="3"/>
        <v>0</v>
      </c>
      <c r="F17" s="22"/>
      <c r="G17" s="21">
        <f t="shared" si="1"/>
        <v>0</v>
      </c>
      <c r="H17" s="22"/>
      <c r="I17" s="21">
        <f t="shared" si="2"/>
        <v>0</v>
      </c>
      <c r="J17" s="47"/>
      <c r="M17" s="93"/>
      <c r="N17" s="93"/>
      <c r="P17" s="21">
        <f t="shared" si="4"/>
        <v>0</v>
      </c>
      <c r="Q17" s="21">
        <f t="shared" si="5"/>
        <v>0</v>
      </c>
      <c r="R17" s="21">
        <f t="shared" si="6"/>
        <v>0</v>
      </c>
      <c r="S17" s="21">
        <f t="shared" si="7"/>
        <v>0</v>
      </c>
    </row>
    <row r="18" spans="1:19" ht="20.25">
      <c r="A18" s="46" t="s">
        <v>50</v>
      </c>
      <c r="B18" s="39" t="s">
        <v>136</v>
      </c>
      <c r="C18" s="22"/>
      <c r="D18" s="21">
        <f t="shared" si="0"/>
        <v>0</v>
      </c>
      <c r="E18" s="21">
        <f t="shared" si="3"/>
        <v>0</v>
      </c>
      <c r="F18" s="22"/>
      <c r="G18" s="21">
        <f t="shared" si="1"/>
        <v>0</v>
      </c>
      <c r="H18" s="22"/>
      <c r="I18" s="21">
        <f t="shared" si="2"/>
        <v>0</v>
      </c>
      <c r="J18" s="47"/>
      <c r="M18" s="93"/>
      <c r="N18" s="93"/>
      <c r="P18" s="21">
        <f t="shared" si="4"/>
        <v>0</v>
      </c>
      <c r="Q18" s="21">
        <f t="shared" si="5"/>
        <v>0</v>
      </c>
      <c r="R18" s="21">
        <f t="shared" si="6"/>
        <v>0</v>
      </c>
      <c r="S18" s="21">
        <f t="shared" si="7"/>
        <v>0</v>
      </c>
    </row>
    <row r="19" spans="1:19" ht="20.25">
      <c r="A19" s="46" t="s">
        <v>51</v>
      </c>
      <c r="B19" s="39" t="s">
        <v>52</v>
      </c>
      <c r="C19" s="22"/>
      <c r="D19" s="21">
        <f t="shared" si="0"/>
        <v>0</v>
      </c>
      <c r="E19" s="21">
        <f t="shared" si="3"/>
        <v>0</v>
      </c>
      <c r="F19" s="22"/>
      <c r="G19" s="21">
        <f t="shared" si="1"/>
        <v>0</v>
      </c>
      <c r="H19" s="22"/>
      <c r="I19" s="21">
        <f t="shared" si="2"/>
        <v>0</v>
      </c>
      <c r="J19" s="47"/>
      <c r="M19" s="93"/>
      <c r="N19" s="93"/>
      <c r="P19" s="21">
        <f t="shared" si="4"/>
        <v>0</v>
      </c>
      <c r="Q19" s="21">
        <f t="shared" si="5"/>
        <v>0</v>
      </c>
      <c r="R19" s="21">
        <f t="shared" si="6"/>
        <v>0</v>
      </c>
      <c r="S19" s="21">
        <f t="shared" si="7"/>
        <v>0</v>
      </c>
    </row>
    <row r="20" spans="1:19" ht="20.25">
      <c r="A20" s="46" t="s">
        <v>55</v>
      </c>
      <c r="B20" s="39" t="s">
        <v>53</v>
      </c>
      <c r="C20" s="22"/>
      <c r="D20" s="21">
        <f t="shared" si="0"/>
        <v>0</v>
      </c>
      <c r="E20" s="21">
        <f t="shared" si="3"/>
        <v>0</v>
      </c>
      <c r="F20" s="22"/>
      <c r="G20" s="21">
        <f t="shared" si="1"/>
        <v>0</v>
      </c>
      <c r="H20" s="22"/>
      <c r="I20" s="21">
        <f t="shared" si="2"/>
        <v>0</v>
      </c>
      <c r="J20" s="47"/>
      <c r="M20" s="93"/>
      <c r="N20" s="93"/>
      <c r="P20" s="21">
        <f t="shared" si="4"/>
        <v>0</v>
      </c>
      <c r="Q20" s="21">
        <f t="shared" si="5"/>
        <v>0</v>
      </c>
      <c r="R20" s="21">
        <f t="shared" si="6"/>
        <v>0</v>
      </c>
      <c r="S20" s="21">
        <f t="shared" si="7"/>
        <v>0</v>
      </c>
    </row>
    <row r="21" spans="1:19" ht="20.25">
      <c r="A21" s="49"/>
      <c r="B21" s="39" t="s">
        <v>54</v>
      </c>
      <c r="C21" s="22"/>
      <c r="D21" s="21">
        <f t="shared" si="0"/>
        <v>0</v>
      </c>
      <c r="E21" s="21">
        <f t="shared" si="3"/>
        <v>0</v>
      </c>
      <c r="F21" s="22"/>
      <c r="G21" s="21">
        <f t="shared" si="1"/>
        <v>0</v>
      </c>
      <c r="H21" s="22"/>
      <c r="I21" s="21">
        <f t="shared" si="2"/>
        <v>0</v>
      </c>
      <c r="J21" s="47"/>
      <c r="M21" s="93"/>
      <c r="N21" s="93"/>
      <c r="P21" s="21">
        <f t="shared" si="4"/>
        <v>0</v>
      </c>
      <c r="Q21" s="21">
        <f t="shared" si="5"/>
        <v>0</v>
      </c>
      <c r="R21" s="21">
        <f t="shared" si="6"/>
        <v>0</v>
      </c>
      <c r="S21" s="21">
        <f t="shared" si="7"/>
        <v>0</v>
      </c>
    </row>
    <row r="22" spans="1:19" ht="20.25">
      <c r="A22" s="49"/>
      <c r="B22" s="39" t="s">
        <v>56</v>
      </c>
      <c r="C22" s="22"/>
      <c r="D22" s="21">
        <f t="shared" si="0"/>
        <v>0</v>
      </c>
      <c r="E22" s="21">
        <f t="shared" si="3"/>
        <v>0</v>
      </c>
      <c r="F22" s="22"/>
      <c r="G22" s="21">
        <f t="shared" si="1"/>
        <v>0</v>
      </c>
      <c r="H22" s="22"/>
      <c r="I22" s="21">
        <f t="shared" si="2"/>
        <v>0</v>
      </c>
      <c r="J22" s="47"/>
      <c r="M22" s="93"/>
      <c r="N22" s="93"/>
      <c r="P22" s="21">
        <f t="shared" si="4"/>
        <v>0</v>
      </c>
      <c r="Q22" s="21">
        <f t="shared" si="5"/>
        <v>0</v>
      </c>
      <c r="R22" s="21">
        <f t="shared" si="6"/>
        <v>0</v>
      </c>
      <c r="S22" s="21">
        <f t="shared" si="7"/>
        <v>0</v>
      </c>
    </row>
    <row r="23" spans="1:19" ht="20.25">
      <c r="A23" s="49"/>
      <c r="B23" s="39" t="s">
        <v>57</v>
      </c>
      <c r="C23" s="22"/>
      <c r="D23" s="21">
        <f t="shared" si="0"/>
        <v>0</v>
      </c>
      <c r="E23" s="21">
        <f t="shared" si="3"/>
        <v>0</v>
      </c>
      <c r="F23" s="22"/>
      <c r="G23" s="21">
        <f t="shared" si="1"/>
        <v>0</v>
      </c>
      <c r="H23" s="22"/>
      <c r="I23" s="21">
        <f t="shared" si="2"/>
        <v>0</v>
      </c>
      <c r="J23" s="47"/>
      <c r="M23" s="93"/>
      <c r="N23" s="93"/>
      <c r="P23" s="21">
        <f t="shared" si="4"/>
        <v>0</v>
      </c>
      <c r="Q23" s="21">
        <f t="shared" si="5"/>
        <v>0</v>
      </c>
      <c r="R23" s="21">
        <f t="shared" si="6"/>
        <v>0</v>
      </c>
      <c r="S23" s="21">
        <f t="shared" si="7"/>
        <v>0</v>
      </c>
    </row>
    <row r="24" spans="1:19" ht="20.25">
      <c r="A24" s="46" t="s">
        <v>58</v>
      </c>
      <c r="B24" s="39" t="s">
        <v>59</v>
      </c>
      <c r="C24" s="22"/>
      <c r="D24" s="21">
        <f t="shared" si="0"/>
        <v>0</v>
      </c>
      <c r="E24" s="21">
        <f t="shared" si="3"/>
        <v>0</v>
      </c>
      <c r="F24" s="22"/>
      <c r="G24" s="21">
        <f t="shared" si="1"/>
        <v>0</v>
      </c>
      <c r="H24" s="22"/>
      <c r="I24" s="21">
        <f t="shared" si="2"/>
        <v>0</v>
      </c>
      <c r="J24" s="47"/>
      <c r="M24" s="93"/>
      <c r="N24" s="93"/>
      <c r="P24" s="21">
        <f t="shared" si="4"/>
        <v>0</v>
      </c>
      <c r="Q24" s="21">
        <f t="shared" si="5"/>
        <v>0</v>
      </c>
      <c r="R24" s="21">
        <f t="shared" si="6"/>
        <v>0</v>
      </c>
      <c r="S24" s="21">
        <f t="shared" si="7"/>
        <v>0</v>
      </c>
    </row>
    <row r="25" spans="1:19" ht="20.25">
      <c r="A25" s="49"/>
      <c r="B25" s="39" t="s">
        <v>214</v>
      </c>
      <c r="C25" s="22"/>
      <c r="D25" s="21">
        <f t="shared" si="0"/>
        <v>0</v>
      </c>
      <c r="E25" s="21">
        <f t="shared" si="3"/>
        <v>0</v>
      </c>
      <c r="F25" s="22"/>
      <c r="G25" s="21">
        <f t="shared" si="1"/>
        <v>0</v>
      </c>
      <c r="H25" s="22"/>
      <c r="I25" s="21">
        <f t="shared" si="2"/>
        <v>0</v>
      </c>
      <c r="J25" s="47"/>
      <c r="M25" s="93"/>
      <c r="N25" s="93"/>
      <c r="P25" s="21">
        <f t="shared" si="4"/>
        <v>0</v>
      </c>
      <c r="Q25" s="21">
        <f t="shared" si="5"/>
        <v>0</v>
      </c>
      <c r="R25" s="21">
        <f t="shared" si="6"/>
        <v>0</v>
      </c>
      <c r="S25" s="21">
        <f t="shared" si="7"/>
        <v>0</v>
      </c>
    </row>
    <row r="26" spans="1:19" ht="20.25">
      <c r="A26" s="46" t="s">
        <v>60</v>
      </c>
      <c r="B26" s="39" t="s">
        <v>61</v>
      </c>
      <c r="C26" s="22"/>
      <c r="D26" s="21">
        <f t="shared" si="0"/>
        <v>0</v>
      </c>
      <c r="E26" s="21">
        <f t="shared" si="3"/>
        <v>0</v>
      </c>
      <c r="F26" s="22"/>
      <c r="G26" s="21">
        <f t="shared" si="1"/>
        <v>0</v>
      </c>
      <c r="H26" s="22"/>
      <c r="I26" s="21">
        <f t="shared" si="2"/>
        <v>0</v>
      </c>
      <c r="J26" s="47"/>
      <c r="M26" s="93"/>
      <c r="N26" s="93"/>
      <c r="P26" s="21">
        <f t="shared" si="4"/>
        <v>0</v>
      </c>
      <c r="Q26" s="21">
        <f t="shared" si="5"/>
        <v>0</v>
      </c>
      <c r="R26" s="21">
        <f t="shared" si="6"/>
        <v>0</v>
      </c>
      <c r="S26" s="21">
        <f t="shared" si="7"/>
        <v>0</v>
      </c>
    </row>
    <row r="27" spans="1:19" ht="20.25">
      <c r="A27" s="49"/>
      <c r="B27" s="39" t="s">
        <v>222</v>
      </c>
      <c r="C27" s="22"/>
      <c r="D27" s="23">
        <f t="shared" si="0"/>
        <v>0</v>
      </c>
      <c r="E27" s="24">
        <f t="shared" si="3"/>
        <v>0</v>
      </c>
      <c r="F27" s="22"/>
      <c r="G27" s="21">
        <f t="shared" si="1"/>
        <v>0</v>
      </c>
      <c r="H27" s="22"/>
      <c r="I27" s="21">
        <f t="shared" si="2"/>
        <v>0</v>
      </c>
      <c r="J27" s="47"/>
      <c r="M27" s="93"/>
      <c r="N27" s="93"/>
      <c r="P27" s="21">
        <f t="shared" si="4"/>
        <v>0</v>
      </c>
      <c r="Q27" s="21">
        <f t="shared" si="5"/>
        <v>0</v>
      </c>
      <c r="R27" s="21">
        <f t="shared" si="6"/>
        <v>0</v>
      </c>
      <c r="S27" s="21">
        <f t="shared" si="7"/>
        <v>0</v>
      </c>
    </row>
    <row r="28" spans="1:19" ht="20.25">
      <c r="A28" s="49"/>
      <c r="B28" s="41" t="s">
        <v>137</v>
      </c>
      <c r="C28" s="25"/>
      <c r="D28" s="23">
        <f aca="true" t="shared" si="8" ref="D28:D47">C28</f>
        <v>0</v>
      </c>
      <c r="E28" s="24">
        <f aca="true" t="shared" si="9" ref="E28:E47">D28*D28</f>
        <v>0</v>
      </c>
      <c r="F28" s="25"/>
      <c r="G28" s="21">
        <f t="shared" si="1"/>
        <v>0</v>
      </c>
      <c r="H28" s="25"/>
      <c r="I28" s="21">
        <f t="shared" si="2"/>
        <v>0</v>
      </c>
      <c r="J28" s="47"/>
      <c r="M28" s="93"/>
      <c r="N28" s="93"/>
      <c r="P28" s="21">
        <f t="shared" si="4"/>
        <v>0</v>
      </c>
      <c r="Q28" s="21">
        <f t="shared" si="5"/>
        <v>0</v>
      </c>
      <c r="R28" s="21">
        <f t="shared" si="6"/>
        <v>0</v>
      </c>
      <c r="S28" s="21">
        <f t="shared" si="7"/>
        <v>0</v>
      </c>
    </row>
    <row r="29" spans="1:19" ht="20.25">
      <c r="A29" s="46" t="s">
        <v>62</v>
      </c>
      <c r="B29" s="41" t="s">
        <v>215</v>
      </c>
      <c r="C29" s="25"/>
      <c r="D29" s="23">
        <f t="shared" si="8"/>
        <v>0</v>
      </c>
      <c r="E29" s="24">
        <f t="shared" si="9"/>
        <v>0</v>
      </c>
      <c r="F29" s="25"/>
      <c r="G29" s="21">
        <f t="shared" si="1"/>
        <v>0</v>
      </c>
      <c r="H29" s="25"/>
      <c r="I29" s="21">
        <f t="shared" si="2"/>
        <v>0</v>
      </c>
      <c r="J29" s="47"/>
      <c r="M29" s="93"/>
      <c r="N29" s="93"/>
      <c r="P29" s="21">
        <f t="shared" si="4"/>
        <v>0</v>
      </c>
      <c r="Q29" s="21">
        <f t="shared" si="5"/>
        <v>0</v>
      </c>
      <c r="R29" s="21">
        <f t="shared" si="6"/>
        <v>0</v>
      </c>
      <c r="S29" s="21">
        <f t="shared" si="7"/>
        <v>0</v>
      </c>
    </row>
    <row r="30" spans="1:19" ht="20.25">
      <c r="A30" s="46" t="s">
        <v>63</v>
      </c>
      <c r="B30" s="38" t="s">
        <v>203</v>
      </c>
      <c r="C30" s="22"/>
      <c r="D30" s="23">
        <f t="shared" si="8"/>
        <v>0</v>
      </c>
      <c r="E30" s="24">
        <f t="shared" si="9"/>
        <v>0</v>
      </c>
      <c r="F30" s="22"/>
      <c r="G30" s="21">
        <f t="shared" si="1"/>
        <v>0</v>
      </c>
      <c r="H30" s="22"/>
      <c r="I30" s="21">
        <f t="shared" si="2"/>
        <v>0</v>
      </c>
      <c r="J30" s="47"/>
      <c r="M30" s="93"/>
      <c r="N30" s="93"/>
      <c r="P30" s="21">
        <f t="shared" si="4"/>
        <v>0</v>
      </c>
      <c r="Q30" s="21">
        <f t="shared" si="5"/>
        <v>0</v>
      </c>
      <c r="R30" s="21">
        <f t="shared" si="6"/>
        <v>0</v>
      </c>
      <c r="S30" s="21">
        <f t="shared" si="7"/>
        <v>0</v>
      </c>
    </row>
    <row r="31" spans="1:19" ht="20.25">
      <c r="A31" s="49"/>
      <c r="B31" s="39" t="s">
        <v>138</v>
      </c>
      <c r="C31" s="22"/>
      <c r="D31" s="23">
        <f t="shared" si="8"/>
        <v>0</v>
      </c>
      <c r="E31" s="24">
        <f t="shared" si="9"/>
        <v>0</v>
      </c>
      <c r="F31" s="22"/>
      <c r="G31" s="21">
        <f t="shared" si="1"/>
        <v>0</v>
      </c>
      <c r="H31" s="22"/>
      <c r="I31" s="21">
        <f t="shared" si="2"/>
        <v>0</v>
      </c>
      <c r="J31" s="47"/>
      <c r="M31" s="93"/>
      <c r="N31" s="93"/>
      <c r="P31" s="21">
        <f t="shared" si="4"/>
        <v>0</v>
      </c>
      <c r="Q31" s="21">
        <f t="shared" si="5"/>
        <v>0</v>
      </c>
      <c r="R31" s="21">
        <f t="shared" si="6"/>
        <v>0</v>
      </c>
      <c r="S31" s="21">
        <f t="shared" si="7"/>
        <v>0</v>
      </c>
    </row>
    <row r="32" spans="1:19" ht="20.25">
      <c r="A32" s="49"/>
      <c r="B32" s="39" t="s">
        <v>202</v>
      </c>
      <c r="C32" s="22"/>
      <c r="D32" s="23">
        <f t="shared" si="8"/>
        <v>0</v>
      </c>
      <c r="E32" s="24">
        <f t="shared" si="9"/>
        <v>0</v>
      </c>
      <c r="F32" s="22"/>
      <c r="G32" s="21">
        <f t="shared" si="1"/>
        <v>0</v>
      </c>
      <c r="H32" s="22"/>
      <c r="I32" s="21">
        <f t="shared" si="2"/>
        <v>0</v>
      </c>
      <c r="J32" s="47"/>
      <c r="M32" s="93"/>
      <c r="N32" s="93"/>
      <c r="P32" s="21">
        <f t="shared" si="4"/>
        <v>0</v>
      </c>
      <c r="Q32" s="21">
        <f t="shared" si="5"/>
        <v>0</v>
      </c>
      <c r="R32" s="21">
        <f t="shared" si="6"/>
        <v>0</v>
      </c>
      <c r="S32" s="21">
        <f t="shared" si="7"/>
        <v>0</v>
      </c>
    </row>
    <row r="33" spans="1:19" ht="20.25">
      <c r="A33" s="46" t="s">
        <v>64</v>
      </c>
      <c r="B33" s="39" t="s">
        <v>65</v>
      </c>
      <c r="C33" s="22"/>
      <c r="D33" s="23">
        <f t="shared" si="8"/>
        <v>0</v>
      </c>
      <c r="E33" s="24">
        <f t="shared" si="9"/>
        <v>0</v>
      </c>
      <c r="F33" s="22"/>
      <c r="G33" s="21">
        <f t="shared" si="1"/>
        <v>0</v>
      </c>
      <c r="H33" s="22"/>
      <c r="I33" s="21">
        <f t="shared" si="2"/>
        <v>0</v>
      </c>
      <c r="J33" s="47"/>
      <c r="M33" s="93"/>
      <c r="N33" s="93"/>
      <c r="P33" s="21">
        <f t="shared" si="4"/>
        <v>0</v>
      </c>
      <c r="Q33" s="21">
        <f t="shared" si="5"/>
        <v>0</v>
      </c>
      <c r="R33" s="21">
        <f t="shared" si="6"/>
        <v>0</v>
      </c>
      <c r="S33" s="21">
        <f t="shared" si="7"/>
        <v>0</v>
      </c>
    </row>
    <row r="34" spans="1:19" ht="20.25">
      <c r="A34" s="46" t="s">
        <v>66</v>
      </c>
      <c r="B34" s="39" t="s">
        <v>67</v>
      </c>
      <c r="C34" s="22"/>
      <c r="D34" s="23">
        <f t="shared" si="8"/>
        <v>0</v>
      </c>
      <c r="E34" s="24">
        <f t="shared" si="9"/>
        <v>0</v>
      </c>
      <c r="F34" s="25"/>
      <c r="G34" s="21">
        <f t="shared" si="1"/>
        <v>0</v>
      </c>
      <c r="H34" s="22"/>
      <c r="I34" s="21">
        <f t="shared" si="2"/>
        <v>0</v>
      </c>
      <c r="J34" s="47"/>
      <c r="M34" s="93"/>
      <c r="N34" s="93"/>
      <c r="P34" s="21">
        <f t="shared" si="4"/>
        <v>0</v>
      </c>
      <c r="Q34" s="21">
        <f t="shared" si="5"/>
        <v>0</v>
      </c>
      <c r="R34" s="21">
        <f t="shared" si="6"/>
        <v>0</v>
      </c>
      <c r="S34" s="21">
        <f t="shared" si="7"/>
        <v>0</v>
      </c>
    </row>
    <row r="35" spans="1:23" s="34" customFormat="1" ht="20.25">
      <c r="A35" s="46" t="s">
        <v>68</v>
      </c>
      <c r="B35" s="38" t="s">
        <v>69</v>
      </c>
      <c r="C35" s="22"/>
      <c r="D35" s="23">
        <f t="shared" si="8"/>
        <v>0</v>
      </c>
      <c r="E35" s="24">
        <f t="shared" si="9"/>
        <v>0</v>
      </c>
      <c r="F35" s="25"/>
      <c r="G35" s="21">
        <f t="shared" si="1"/>
        <v>0</v>
      </c>
      <c r="H35" s="22"/>
      <c r="I35" s="21">
        <f t="shared" si="2"/>
        <v>0</v>
      </c>
      <c r="J35" s="50"/>
      <c r="M35" s="93"/>
      <c r="N35" s="93"/>
      <c r="O35" s="98"/>
      <c r="P35" s="21">
        <f t="shared" si="4"/>
        <v>0</v>
      </c>
      <c r="Q35" s="21">
        <f t="shared" si="5"/>
        <v>0</v>
      </c>
      <c r="R35" s="21">
        <f t="shared" si="6"/>
        <v>0</v>
      </c>
      <c r="S35" s="21">
        <f t="shared" si="7"/>
        <v>0</v>
      </c>
      <c r="T35" s="98"/>
      <c r="U35" s="98"/>
      <c r="V35" s="98"/>
      <c r="W35" s="98"/>
    </row>
    <row r="36" spans="1:19" ht="20.25">
      <c r="A36" s="49"/>
      <c r="B36" s="39" t="s">
        <v>70</v>
      </c>
      <c r="C36" s="22"/>
      <c r="D36" s="23">
        <f t="shared" si="8"/>
        <v>0</v>
      </c>
      <c r="E36" s="24">
        <f t="shared" si="9"/>
        <v>0</v>
      </c>
      <c r="F36" s="25"/>
      <c r="G36" s="21">
        <f t="shared" si="1"/>
        <v>0</v>
      </c>
      <c r="H36" s="22"/>
      <c r="I36" s="21">
        <f t="shared" si="2"/>
        <v>0</v>
      </c>
      <c r="J36" s="47"/>
      <c r="M36" s="93"/>
      <c r="N36" s="93"/>
      <c r="P36" s="21">
        <f t="shared" si="4"/>
        <v>0</v>
      </c>
      <c r="Q36" s="21">
        <f t="shared" si="5"/>
        <v>0</v>
      </c>
      <c r="R36" s="21">
        <f t="shared" si="6"/>
        <v>0</v>
      </c>
      <c r="S36" s="21">
        <f t="shared" si="7"/>
        <v>0</v>
      </c>
    </row>
    <row r="37" spans="1:19" ht="20.25">
      <c r="A37" s="46" t="s">
        <v>71</v>
      </c>
      <c r="B37" s="38" t="s">
        <v>72</v>
      </c>
      <c r="C37" s="22"/>
      <c r="D37" s="23">
        <f t="shared" si="8"/>
        <v>0</v>
      </c>
      <c r="E37" s="24">
        <f t="shared" si="9"/>
        <v>0</v>
      </c>
      <c r="F37" s="25"/>
      <c r="G37" s="21">
        <f t="shared" si="1"/>
        <v>0</v>
      </c>
      <c r="H37" s="22"/>
      <c r="I37" s="21">
        <f t="shared" si="2"/>
        <v>0</v>
      </c>
      <c r="J37" s="47"/>
      <c r="M37" s="93"/>
      <c r="N37" s="93"/>
      <c r="P37" s="21">
        <f t="shared" si="4"/>
        <v>0</v>
      </c>
      <c r="Q37" s="21">
        <f t="shared" si="5"/>
        <v>0</v>
      </c>
      <c r="R37" s="21">
        <f t="shared" si="6"/>
        <v>0</v>
      </c>
      <c r="S37" s="21">
        <f t="shared" si="7"/>
        <v>0</v>
      </c>
    </row>
    <row r="38" spans="1:19" ht="20.25">
      <c r="A38" s="49"/>
      <c r="B38" s="39" t="s">
        <v>73</v>
      </c>
      <c r="C38" s="22"/>
      <c r="D38" s="23">
        <f t="shared" si="8"/>
        <v>0</v>
      </c>
      <c r="E38" s="24">
        <f t="shared" si="9"/>
        <v>0</v>
      </c>
      <c r="F38" s="25"/>
      <c r="G38" s="21">
        <f t="shared" si="1"/>
        <v>0</v>
      </c>
      <c r="H38" s="22"/>
      <c r="I38" s="21">
        <f t="shared" si="2"/>
        <v>0</v>
      </c>
      <c r="J38" s="47"/>
      <c r="M38" s="93"/>
      <c r="N38" s="93"/>
      <c r="P38" s="21">
        <f t="shared" si="4"/>
        <v>0</v>
      </c>
      <c r="Q38" s="21">
        <f t="shared" si="5"/>
        <v>0</v>
      </c>
      <c r="R38" s="21">
        <f t="shared" si="6"/>
        <v>0</v>
      </c>
      <c r="S38" s="21">
        <f t="shared" si="7"/>
        <v>0</v>
      </c>
    </row>
    <row r="39" spans="1:19" ht="20.25">
      <c r="A39" s="49"/>
      <c r="B39" s="39" t="s">
        <v>74</v>
      </c>
      <c r="C39" s="22"/>
      <c r="D39" s="23">
        <f t="shared" si="8"/>
        <v>0</v>
      </c>
      <c r="E39" s="24">
        <f t="shared" si="9"/>
        <v>0</v>
      </c>
      <c r="F39" s="25"/>
      <c r="G39" s="21">
        <f t="shared" si="1"/>
        <v>0</v>
      </c>
      <c r="H39" s="22"/>
      <c r="I39" s="21">
        <f t="shared" si="2"/>
        <v>0</v>
      </c>
      <c r="J39" s="47"/>
      <c r="M39" s="93"/>
      <c r="N39" s="93"/>
      <c r="P39" s="21">
        <f t="shared" si="4"/>
        <v>0</v>
      </c>
      <c r="Q39" s="21">
        <f t="shared" si="5"/>
        <v>0</v>
      </c>
      <c r="R39" s="21">
        <f t="shared" si="6"/>
        <v>0</v>
      </c>
      <c r="S39" s="21">
        <f t="shared" si="7"/>
        <v>0</v>
      </c>
    </row>
    <row r="40" spans="1:19" ht="20.25">
      <c r="A40" s="46" t="s">
        <v>75</v>
      </c>
      <c r="B40" s="38" t="s">
        <v>76</v>
      </c>
      <c r="C40" s="22"/>
      <c r="D40" s="23">
        <f t="shared" si="8"/>
        <v>0</v>
      </c>
      <c r="E40" s="24">
        <f t="shared" si="9"/>
        <v>0</v>
      </c>
      <c r="F40" s="25"/>
      <c r="G40" s="21">
        <f t="shared" si="1"/>
        <v>0</v>
      </c>
      <c r="H40" s="22"/>
      <c r="I40" s="21">
        <f t="shared" si="2"/>
        <v>0</v>
      </c>
      <c r="J40" s="47"/>
      <c r="M40" s="93"/>
      <c r="N40" s="93"/>
      <c r="P40" s="21">
        <f t="shared" si="4"/>
        <v>0</v>
      </c>
      <c r="Q40" s="21">
        <f t="shared" si="5"/>
        <v>0</v>
      </c>
      <c r="R40" s="21">
        <f t="shared" si="6"/>
        <v>0</v>
      </c>
      <c r="S40" s="21">
        <f t="shared" si="7"/>
        <v>0</v>
      </c>
    </row>
    <row r="41" spans="1:19" ht="20.25">
      <c r="A41" s="49"/>
      <c r="B41" s="39" t="s">
        <v>77</v>
      </c>
      <c r="C41" s="22"/>
      <c r="D41" s="23">
        <f t="shared" si="8"/>
        <v>0</v>
      </c>
      <c r="E41" s="24">
        <f t="shared" si="9"/>
        <v>0</v>
      </c>
      <c r="F41" s="25"/>
      <c r="G41" s="21">
        <f t="shared" si="1"/>
        <v>0</v>
      </c>
      <c r="H41" s="22"/>
      <c r="I41" s="21">
        <f t="shared" si="2"/>
        <v>0</v>
      </c>
      <c r="J41" s="47"/>
      <c r="M41" s="93"/>
      <c r="N41" s="93"/>
      <c r="P41" s="21">
        <f t="shared" si="4"/>
        <v>0</v>
      </c>
      <c r="Q41" s="21">
        <f t="shared" si="5"/>
        <v>0</v>
      </c>
      <c r="R41" s="21">
        <f t="shared" si="6"/>
        <v>0</v>
      </c>
      <c r="S41" s="21">
        <f t="shared" si="7"/>
        <v>0</v>
      </c>
    </row>
    <row r="42" spans="1:19" ht="20.25">
      <c r="A42" s="46" t="s">
        <v>78</v>
      </c>
      <c r="B42" s="39" t="s">
        <v>79</v>
      </c>
      <c r="C42" s="22"/>
      <c r="D42" s="23">
        <f t="shared" si="8"/>
        <v>0</v>
      </c>
      <c r="E42" s="24">
        <f t="shared" si="9"/>
        <v>0</v>
      </c>
      <c r="F42" s="25"/>
      <c r="G42" s="21">
        <f t="shared" si="1"/>
        <v>0</v>
      </c>
      <c r="H42" s="22"/>
      <c r="I42" s="21">
        <f t="shared" si="2"/>
        <v>0</v>
      </c>
      <c r="J42" s="47"/>
      <c r="M42" s="93"/>
      <c r="N42" s="93"/>
      <c r="P42" s="21">
        <f t="shared" si="4"/>
        <v>0</v>
      </c>
      <c r="Q42" s="21">
        <f t="shared" si="5"/>
        <v>0</v>
      </c>
      <c r="R42" s="21">
        <f t="shared" si="6"/>
        <v>0</v>
      </c>
      <c r="S42" s="21">
        <f t="shared" si="7"/>
        <v>0</v>
      </c>
    </row>
    <row r="43" spans="1:19" ht="20.25">
      <c r="A43" s="46" t="s">
        <v>80</v>
      </c>
      <c r="B43" s="38" t="s">
        <v>81</v>
      </c>
      <c r="C43" s="22"/>
      <c r="D43" s="23">
        <f t="shared" si="8"/>
        <v>0</v>
      </c>
      <c r="E43" s="24">
        <f t="shared" si="9"/>
        <v>0</v>
      </c>
      <c r="F43" s="25"/>
      <c r="G43" s="21">
        <f t="shared" si="1"/>
        <v>0</v>
      </c>
      <c r="H43" s="22"/>
      <c r="I43" s="21">
        <f t="shared" si="2"/>
        <v>0</v>
      </c>
      <c r="J43" s="47"/>
      <c r="M43" s="93"/>
      <c r="N43" s="93"/>
      <c r="P43" s="21">
        <f t="shared" si="4"/>
        <v>0</v>
      </c>
      <c r="Q43" s="21">
        <f t="shared" si="5"/>
        <v>0</v>
      </c>
      <c r="R43" s="21">
        <f t="shared" si="6"/>
        <v>0</v>
      </c>
      <c r="S43" s="21">
        <f t="shared" si="7"/>
        <v>0</v>
      </c>
    </row>
    <row r="44" spans="1:19" ht="20.25">
      <c r="A44" s="49"/>
      <c r="B44" s="39" t="s">
        <v>216</v>
      </c>
      <c r="C44" s="22"/>
      <c r="D44" s="23">
        <f t="shared" si="8"/>
        <v>0</v>
      </c>
      <c r="E44" s="24">
        <f t="shared" si="9"/>
        <v>0</v>
      </c>
      <c r="F44" s="25"/>
      <c r="G44" s="21">
        <f t="shared" si="1"/>
        <v>0</v>
      </c>
      <c r="H44" s="22"/>
      <c r="I44" s="21">
        <f t="shared" si="2"/>
        <v>0</v>
      </c>
      <c r="J44" s="47"/>
      <c r="M44" s="93"/>
      <c r="N44" s="93"/>
      <c r="P44" s="21">
        <f t="shared" si="4"/>
        <v>0</v>
      </c>
      <c r="Q44" s="21">
        <f t="shared" si="5"/>
        <v>0</v>
      </c>
      <c r="R44" s="21">
        <f t="shared" si="6"/>
        <v>0</v>
      </c>
      <c r="S44" s="21">
        <f t="shared" si="7"/>
        <v>0</v>
      </c>
    </row>
    <row r="45" spans="1:19" ht="20.25">
      <c r="A45" s="49"/>
      <c r="B45" s="39" t="s">
        <v>217</v>
      </c>
      <c r="C45" s="22"/>
      <c r="D45" s="23">
        <f t="shared" si="8"/>
        <v>0</v>
      </c>
      <c r="E45" s="24">
        <f t="shared" si="9"/>
        <v>0</v>
      </c>
      <c r="F45" s="25"/>
      <c r="G45" s="21">
        <f t="shared" si="1"/>
        <v>0</v>
      </c>
      <c r="H45" s="22"/>
      <c r="I45" s="21">
        <f t="shared" si="2"/>
        <v>0</v>
      </c>
      <c r="J45" s="47"/>
      <c r="M45" s="93"/>
      <c r="N45" s="93"/>
      <c r="P45" s="21">
        <f t="shared" si="4"/>
        <v>0</v>
      </c>
      <c r="Q45" s="21">
        <f t="shared" si="5"/>
        <v>0</v>
      </c>
      <c r="R45" s="21">
        <f t="shared" si="6"/>
        <v>0</v>
      </c>
      <c r="S45" s="21">
        <f t="shared" si="7"/>
        <v>0</v>
      </c>
    </row>
    <row r="46" spans="1:19" ht="20.25">
      <c r="A46" s="49"/>
      <c r="B46" s="88" t="s">
        <v>218</v>
      </c>
      <c r="C46" s="89"/>
      <c r="D46" s="23">
        <f t="shared" si="8"/>
        <v>0</v>
      </c>
      <c r="E46" s="24">
        <f t="shared" si="9"/>
        <v>0</v>
      </c>
      <c r="F46" s="90"/>
      <c r="G46" s="21">
        <f t="shared" si="1"/>
        <v>0</v>
      </c>
      <c r="H46" s="89"/>
      <c r="I46" s="21">
        <f t="shared" si="2"/>
        <v>0</v>
      </c>
      <c r="J46" s="47"/>
      <c r="M46" s="93"/>
      <c r="N46" s="93"/>
      <c r="P46" s="21">
        <f t="shared" si="4"/>
        <v>0</v>
      </c>
      <c r="Q46" s="21">
        <f t="shared" si="5"/>
        <v>0</v>
      </c>
      <c r="R46" s="21">
        <f t="shared" si="6"/>
        <v>0</v>
      </c>
      <c r="S46" s="21">
        <f t="shared" si="7"/>
        <v>0</v>
      </c>
    </row>
    <row r="47" spans="1:19" ht="21" thickBot="1">
      <c r="A47" s="49"/>
      <c r="B47" s="78" t="s">
        <v>219</v>
      </c>
      <c r="C47" s="26"/>
      <c r="D47" s="23">
        <f t="shared" si="8"/>
        <v>0</v>
      </c>
      <c r="E47" s="24">
        <f t="shared" si="9"/>
        <v>0</v>
      </c>
      <c r="F47" s="26"/>
      <c r="G47" s="21">
        <f t="shared" si="1"/>
        <v>0</v>
      </c>
      <c r="H47" s="26"/>
      <c r="I47" s="21">
        <f t="shared" si="2"/>
        <v>0</v>
      </c>
      <c r="J47" s="47"/>
      <c r="M47" s="93"/>
      <c r="N47" s="93"/>
      <c r="P47" s="21">
        <f t="shared" si="4"/>
        <v>0</v>
      </c>
      <c r="Q47" s="21">
        <f t="shared" si="5"/>
        <v>0</v>
      </c>
      <c r="R47" s="21">
        <f t="shared" si="6"/>
        <v>0</v>
      </c>
      <c r="S47" s="21">
        <f t="shared" si="7"/>
        <v>0</v>
      </c>
    </row>
    <row r="48" spans="1:19" ht="20.25">
      <c r="A48" s="48"/>
      <c r="B48" s="14"/>
      <c r="C48" s="51" t="s">
        <v>18</v>
      </c>
      <c r="D48" s="17">
        <f>SUM(D9:D47)</f>
        <v>0</v>
      </c>
      <c r="E48" s="17">
        <f>D48*D48</f>
        <v>0</v>
      </c>
      <c r="F48" s="27"/>
      <c r="G48" s="17">
        <f>SUM(G9:G47)</f>
        <v>0</v>
      </c>
      <c r="H48" s="27"/>
      <c r="I48" s="17">
        <f>SUM(I9:I47)</f>
        <v>0</v>
      </c>
      <c r="J48" s="47"/>
      <c r="L48" s="94"/>
      <c r="M48" s="95"/>
      <c r="N48" s="95"/>
      <c r="P48" s="17">
        <f>SUM(P9:P47)</f>
        <v>0</v>
      </c>
      <c r="Q48" s="17">
        <f>P48*P48</f>
        <v>0</v>
      </c>
      <c r="R48" s="17">
        <f>SUM(R9:R47)</f>
        <v>0</v>
      </c>
      <c r="S48" s="17">
        <f>SUM(S9:S47)</f>
        <v>0</v>
      </c>
    </row>
    <row r="49" spans="1:19" ht="20.25">
      <c r="A49" s="48"/>
      <c r="B49" s="30" t="s">
        <v>43</v>
      </c>
      <c r="C49" s="52" t="s">
        <v>19</v>
      </c>
      <c r="D49" s="21"/>
      <c r="E49" s="21">
        <f>SUM(E9:E47)</f>
        <v>0</v>
      </c>
      <c r="F49" s="53" t="s">
        <v>20</v>
      </c>
      <c r="G49" s="21">
        <f>(0.7*E49)+(0.3*E48)</f>
        <v>0</v>
      </c>
      <c r="H49" s="52" t="s">
        <v>21</v>
      </c>
      <c r="I49" s="28">
        <f>SQRT(G49)</f>
        <v>0</v>
      </c>
      <c r="J49" s="47"/>
      <c r="L49" s="96"/>
      <c r="M49" s="97"/>
      <c r="N49" s="97"/>
      <c r="P49" s="21"/>
      <c r="Q49" s="21">
        <f>SUM(Q9:Q47)</f>
        <v>0</v>
      </c>
      <c r="R49" s="21">
        <f>(0.7*Q49)+(0.3*Q48)</f>
        <v>0</v>
      </c>
      <c r="S49" s="28">
        <f>SQRT(R49)</f>
        <v>0</v>
      </c>
    </row>
    <row r="50" spans="1:23" s="34" customFormat="1" ht="20.25">
      <c r="A50" s="104"/>
      <c r="B50" s="42">
        <f>COUNTIF(C9:C47,"&gt;0")</f>
        <v>0</v>
      </c>
      <c r="C50" s="107" t="s">
        <v>220</v>
      </c>
      <c r="D50" s="105"/>
      <c r="E50" s="106"/>
      <c r="F50" s="108" t="s">
        <v>220</v>
      </c>
      <c r="G50" s="105"/>
      <c r="H50" s="108" t="s">
        <v>220</v>
      </c>
      <c r="I50" s="105"/>
      <c r="J50" s="50"/>
      <c r="M50" s="98"/>
      <c r="N50" s="98"/>
      <c r="O50" s="98"/>
      <c r="P50" s="30" t="s">
        <v>22</v>
      </c>
      <c r="Q50" s="30" t="s">
        <v>23</v>
      </c>
      <c r="R50" s="30" t="s">
        <v>24</v>
      </c>
      <c r="S50" s="105"/>
      <c r="T50" s="98"/>
      <c r="U50" s="98"/>
      <c r="V50" s="98"/>
      <c r="W50" s="98"/>
    </row>
    <row r="51" spans="1:19" ht="20.25">
      <c r="A51" s="48"/>
      <c r="B51" s="14"/>
      <c r="C51" s="30" t="s">
        <v>22</v>
      </c>
      <c r="D51" s="14"/>
      <c r="E51" s="29"/>
      <c r="F51" s="30" t="s">
        <v>23</v>
      </c>
      <c r="G51" s="3"/>
      <c r="H51" s="30" t="s">
        <v>24</v>
      </c>
      <c r="I51" s="3"/>
      <c r="J51" s="47"/>
      <c r="P51" s="31" t="e">
        <f>50+((10*R48)/S49)</f>
        <v>#DIV/0!</v>
      </c>
      <c r="Q51" s="31" t="e">
        <f>50+((10*S48)/S49)</f>
        <v>#DIV/0!</v>
      </c>
      <c r="R51" s="31" t="e">
        <f>Q51-P51</f>
        <v>#DIV/0!</v>
      </c>
      <c r="S51" s="3"/>
    </row>
    <row r="52" spans="1:19" ht="21" thickBot="1">
      <c r="A52" s="48"/>
      <c r="B52" s="14"/>
      <c r="C52" s="31" t="e">
        <f>50+((10*G48)/I49)</f>
        <v>#DIV/0!</v>
      </c>
      <c r="D52" s="3"/>
      <c r="E52" s="3"/>
      <c r="F52" s="31" t="e">
        <f>50+((10*I48)/I49)</f>
        <v>#DIV/0!</v>
      </c>
      <c r="G52" s="3"/>
      <c r="H52" s="31" t="e">
        <f>F52-C52</f>
        <v>#DIV/0!</v>
      </c>
      <c r="I52" s="3"/>
      <c r="J52" s="47"/>
      <c r="P52" s="55"/>
      <c r="Q52" s="55"/>
      <c r="R52" s="56"/>
      <c r="S52" s="56"/>
    </row>
    <row r="53" spans="1:10" ht="21" thickBot="1">
      <c r="A53" s="54"/>
      <c r="B53" s="55"/>
      <c r="C53" s="55"/>
      <c r="D53" s="55"/>
      <c r="E53" s="55"/>
      <c r="F53" s="55"/>
      <c r="G53" s="56"/>
      <c r="H53" s="56"/>
      <c r="I53" s="56"/>
      <c r="J53" s="57"/>
    </row>
    <row r="54" ht="20.25">
      <c r="A54" s="32"/>
    </row>
  </sheetData>
  <sheetProtection selectLockedCells="1"/>
  <mergeCells count="4">
    <mergeCell ref="G6:H6"/>
    <mergeCell ref="I6:J6"/>
    <mergeCell ref="F7:H7"/>
    <mergeCell ref="P6:S6"/>
  </mergeCells>
  <conditionalFormatting sqref="H9:H47">
    <cfRule type="expression" priority="1" dxfId="2">
      <formula>$H9=2</formula>
    </cfRule>
    <cfRule type="expression" priority="2" dxfId="1">
      <formula>$H9=1</formula>
    </cfRule>
    <cfRule type="expression" priority="3" dxfId="0">
      <formula>$H9=-2</formula>
    </cfRule>
    <cfRule type="expression" priority="4" dxfId="3">
      <formula>$H9=-1</formula>
    </cfRule>
  </conditionalFormatting>
  <dataValidations count="1">
    <dataValidation type="list" allowBlank="1" showInputMessage="1" showErrorMessage="1" sqref="I6:J6">
      <formula1>"Continuing VS, Permanent VS, Continuing MCS, Permanent MCS, Died, Emerged"</formula1>
    </dataValidation>
  </dataValidations>
  <printOptions horizontalCentered="1" verticalCentered="1"/>
  <pageMargins left="0.15748031496062992" right="0.1968503937007874" top="0.15748031496062992" bottom="0" header="0.1968503937007874" footer="0.1968503937007874"/>
  <pageSetup fitToHeight="1" fitToWidth="1" horizontalDpi="600" verticalDpi="600" orientation="landscape" scale="5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A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2.57421875" style="0" customWidth="1"/>
  </cols>
  <sheetData>
    <row r="2" ht="12.75">
      <c r="A2" t="s">
        <v>38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  <row r="6" ht="12.75">
      <c r="A6" t="s">
        <v>36</v>
      </c>
    </row>
    <row r="7" ht="12.75">
      <c r="A7" t="s">
        <v>37</v>
      </c>
    </row>
    <row r="8" ht="12.75">
      <c r="A8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C3"/>
  <sheetViews>
    <sheetView zoomScalePageLayoutView="0" workbookViewId="0" topLeftCell="A1">
      <selection activeCell="Q1" sqref="Q1"/>
    </sheetView>
  </sheetViews>
  <sheetFormatPr defaultColWidth="9.140625" defaultRowHeight="12.75"/>
  <cols>
    <col min="1" max="1" width="10.57421875" style="0" bestFit="1" customWidth="1"/>
    <col min="2" max="2" width="9.28125" style="0" bestFit="1" customWidth="1"/>
    <col min="3" max="3" width="12.57421875" style="0" bestFit="1" customWidth="1"/>
    <col min="4" max="4" width="4.57421875" style="35" bestFit="1" customWidth="1"/>
    <col min="5" max="5" width="7.7109375" style="0" bestFit="1" customWidth="1"/>
    <col min="6" max="6" width="9.7109375" style="0" bestFit="1" customWidth="1"/>
    <col min="7" max="7" width="10.140625" style="36" bestFit="1" customWidth="1"/>
    <col min="8" max="8" width="14.140625" style="36" bestFit="1" customWidth="1"/>
    <col min="9" max="9" width="22.7109375" style="0" bestFit="1" customWidth="1"/>
    <col min="10" max="10" width="10.8515625" style="0" customWidth="1"/>
    <col min="11" max="11" width="13.7109375" style="77" customWidth="1"/>
    <col min="12" max="12" width="11.7109375" style="77" customWidth="1"/>
    <col min="13" max="13" width="11.00390625" style="77" customWidth="1"/>
    <col min="14" max="14" width="13.140625" style="77" customWidth="1"/>
    <col min="15" max="15" width="14.140625" style="77" customWidth="1"/>
    <col min="16" max="16" width="21.7109375" style="77" customWidth="1"/>
    <col min="17" max="17" width="16.57421875" style="35" customWidth="1"/>
    <col min="18" max="18" width="15.57421875" style="35" customWidth="1"/>
    <col min="19" max="19" width="16.57421875" style="35" customWidth="1"/>
    <col min="20" max="20" width="19.00390625" style="35" customWidth="1"/>
    <col min="21" max="21" width="17.57421875" style="35" customWidth="1"/>
    <col min="22" max="22" width="20.00390625" style="35" customWidth="1"/>
    <col min="23" max="23" width="20.140625" style="35" customWidth="1"/>
    <col min="24" max="24" width="18.00390625" style="35" customWidth="1"/>
    <col min="25" max="25" width="20.421875" style="35" customWidth="1"/>
    <col min="26" max="26" width="22.28125" style="35" customWidth="1"/>
    <col min="27" max="27" width="20.00390625" style="35" customWidth="1"/>
    <col min="28" max="28" width="20.57421875" style="35" customWidth="1"/>
    <col min="29" max="29" width="14.28125" style="35" customWidth="1"/>
    <col min="30" max="30" width="14.140625" style="35" customWidth="1"/>
    <col min="31" max="31" width="14.57421875" style="35" customWidth="1"/>
    <col min="32" max="32" width="22.421875" style="35" customWidth="1"/>
    <col min="33" max="33" width="21.57421875" style="35" customWidth="1"/>
    <col min="34" max="34" width="20.140625" style="35" customWidth="1"/>
    <col min="35" max="35" width="20.28125" style="35" customWidth="1"/>
    <col min="36" max="36" width="20.57421875" style="35" customWidth="1"/>
    <col min="37" max="37" width="20.140625" style="35" customWidth="1"/>
    <col min="38" max="38" width="23.140625" style="35" customWidth="1"/>
    <col min="39" max="39" width="22.28125" style="35" customWidth="1"/>
    <col min="40" max="40" width="23.421875" style="35" customWidth="1"/>
    <col min="41" max="41" width="21.7109375" style="35" customWidth="1"/>
    <col min="42" max="42" width="20.8515625" style="35" customWidth="1"/>
    <col min="43" max="43" width="23.8515625" style="35" customWidth="1"/>
    <col min="44" max="44" width="20.7109375" style="35" customWidth="1"/>
    <col min="45" max="46" width="20.28125" style="35" customWidth="1"/>
    <col min="47" max="47" width="24.421875" style="35" customWidth="1"/>
    <col min="48" max="48" width="22.28125" style="35" customWidth="1"/>
    <col min="49" max="49" width="21.8515625" style="35" customWidth="1"/>
    <col min="50" max="50" width="19.7109375" style="35" customWidth="1"/>
    <col min="51" max="51" width="19.421875" style="35" customWidth="1"/>
    <col min="52" max="52" width="17.8515625" style="35" customWidth="1"/>
    <col min="53" max="53" width="21.28125" style="35" customWidth="1"/>
    <col min="54" max="54" width="18.00390625" style="35" customWidth="1"/>
    <col min="55" max="55" width="20.421875" style="35" customWidth="1"/>
    <col min="56" max="56" width="24.7109375" style="35" customWidth="1"/>
    <col min="57" max="57" width="25.8515625" style="35" customWidth="1"/>
    <col min="58" max="58" width="19.57421875" style="35" customWidth="1"/>
    <col min="59" max="59" width="30.57421875" style="35" customWidth="1"/>
    <col min="60" max="60" width="22.00390625" style="35" customWidth="1"/>
    <col min="61" max="61" width="28.421875" style="35" customWidth="1"/>
    <col min="62" max="62" width="28.7109375" style="35" customWidth="1"/>
    <col min="63" max="63" width="28.421875" style="35" customWidth="1"/>
    <col min="64" max="64" width="28.00390625" style="35" customWidth="1"/>
    <col min="65" max="65" width="23.421875" style="35" customWidth="1"/>
    <col min="66" max="66" width="24.7109375" style="35" customWidth="1"/>
    <col min="67" max="67" width="24.57421875" style="35" customWidth="1"/>
    <col min="68" max="68" width="22.00390625" style="35" customWidth="1"/>
    <col min="69" max="69" width="19.140625" style="35" customWidth="1"/>
    <col min="70" max="70" width="18.140625" style="35" customWidth="1"/>
    <col min="71" max="71" width="24.421875" style="35" customWidth="1"/>
    <col min="72" max="72" width="27.7109375" style="35" customWidth="1"/>
    <col min="73" max="76" width="23.140625" style="35" customWidth="1"/>
    <col min="77" max="77" width="29.8515625" style="35" customWidth="1"/>
    <col min="78" max="78" width="23.7109375" style="35" customWidth="1"/>
    <col min="79" max="79" width="25.140625" style="35" customWidth="1"/>
    <col min="80" max="80" width="21.140625" style="35" customWidth="1"/>
    <col min="81" max="81" width="20.7109375" style="35" customWidth="1"/>
    <col min="82" max="82" width="20.57421875" style="35" customWidth="1"/>
    <col min="83" max="83" width="25.28125" style="35" customWidth="1"/>
    <col min="84" max="84" width="27.00390625" style="35" customWidth="1"/>
    <col min="85" max="85" width="25.57421875" style="35" customWidth="1"/>
    <col min="86" max="86" width="20.7109375" style="35" customWidth="1"/>
    <col min="87" max="87" width="21.57421875" style="35" customWidth="1"/>
    <col min="88" max="88" width="21.140625" style="35" customWidth="1"/>
    <col min="89" max="89" width="25.57421875" style="35" customWidth="1"/>
    <col min="90" max="90" width="25.28125" style="35" customWidth="1"/>
    <col min="91" max="91" width="24.28125" style="35" customWidth="1"/>
    <col min="92" max="92" width="29.00390625" style="35" customWidth="1"/>
    <col min="93" max="93" width="28.140625" style="35" customWidth="1"/>
    <col min="94" max="94" width="25.7109375" style="35" customWidth="1"/>
    <col min="95" max="95" width="32.140625" style="35" customWidth="1"/>
    <col min="96" max="96" width="30.00390625" style="35" customWidth="1"/>
    <col min="97" max="97" width="37.00390625" style="35" customWidth="1"/>
    <col min="98" max="98" width="32.8515625" style="35" customWidth="1"/>
    <col min="99" max="99" width="34.140625" style="35" customWidth="1"/>
    <col min="100" max="100" width="32.28125" style="35" customWidth="1"/>
    <col min="101" max="101" width="31.140625" style="35" customWidth="1"/>
    <col min="102" max="102" width="22.57421875" style="35" customWidth="1"/>
    <col min="103" max="103" width="23.00390625" style="35" customWidth="1"/>
    <col min="104" max="105" width="18.28125" style="35" customWidth="1"/>
    <col min="106" max="106" width="17.00390625" style="35" customWidth="1"/>
    <col min="107" max="107" width="22.57421875" style="0" customWidth="1"/>
    <col min="108" max="108" width="21.28125" style="0" customWidth="1"/>
    <col min="109" max="109" width="22.140625" style="0" customWidth="1"/>
    <col min="110" max="110" width="25.8515625" style="0" customWidth="1"/>
    <col min="111" max="111" width="21.140625" style="0" customWidth="1"/>
    <col min="112" max="112" width="19.00390625" style="0" customWidth="1"/>
    <col min="113" max="113" width="24.57421875" style="0" customWidth="1"/>
    <col min="114" max="114" width="22.8515625" style="0" customWidth="1"/>
    <col min="115" max="115" width="23.7109375" style="0" customWidth="1"/>
    <col min="116" max="117" width="19.8515625" style="0" customWidth="1"/>
    <col min="118" max="118" width="20.8515625" style="0" customWidth="1"/>
    <col min="119" max="119" width="20.421875" style="0" customWidth="1"/>
    <col min="120" max="120" width="19.00390625" style="0" customWidth="1"/>
    <col min="121" max="121" width="19.421875" style="0" customWidth="1"/>
    <col min="122" max="122" width="23.00390625" style="0" customWidth="1"/>
    <col min="123" max="123" width="20.8515625" style="0" customWidth="1"/>
    <col min="124" max="124" width="15.57421875" style="0" customWidth="1"/>
    <col min="125" max="125" width="18.57421875" style="0" customWidth="1"/>
    <col min="126" max="126" width="18.140625" style="0" customWidth="1"/>
    <col min="127" max="127" width="21.00390625" style="0" customWidth="1"/>
    <col min="128" max="128" width="20.421875" style="0" customWidth="1"/>
    <col min="129" max="129" width="19.7109375" style="0" customWidth="1"/>
    <col min="130" max="130" width="18.7109375" style="0" customWidth="1"/>
    <col min="131" max="131" width="22.28125" style="0" customWidth="1"/>
    <col min="132" max="132" width="23.57421875" style="0" customWidth="1"/>
    <col min="133" max="133" width="25.140625" style="0" customWidth="1"/>
    <col min="134" max="134" width="22.140625" style="0" customWidth="1"/>
    <col min="135" max="135" width="22.00390625" style="0" customWidth="1"/>
    <col min="136" max="136" width="22.57421875" style="0" customWidth="1"/>
  </cols>
  <sheetData>
    <row r="1" spans="1:133" s="58" customFormat="1" ht="51">
      <c r="A1" s="58" t="s">
        <v>42</v>
      </c>
      <c r="B1" s="58" t="s">
        <v>2</v>
      </c>
      <c r="C1" s="58" t="s">
        <v>40</v>
      </c>
      <c r="D1" s="59" t="s">
        <v>0</v>
      </c>
      <c r="E1" s="58" t="s">
        <v>3</v>
      </c>
      <c r="F1" s="58" t="s">
        <v>7</v>
      </c>
      <c r="G1" s="60" t="s">
        <v>25</v>
      </c>
      <c r="H1" s="60" t="s">
        <v>8</v>
      </c>
      <c r="I1" s="58" t="s">
        <v>26</v>
      </c>
      <c r="J1" s="61" t="s">
        <v>43</v>
      </c>
      <c r="K1" s="103" t="s">
        <v>205</v>
      </c>
      <c r="L1" s="103" t="s">
        <v>206</v>
      </c>
      <c r="M1" s="103" t="s">
        <v>207</v>
      </c>
      <c r="N1" s="103" t="s">
        <v>208</v>
      </c>
      <c r="O1" s="103" t="s">
        <v>209</v>
      </c>
      <c r="P1" s="103" t="s">
        <v>210</v>
      </c>
      <c r="Q1" s="65" t="s">
        <v>84</v>
      </c>
      <c r="R1" s="65" t="s">
        <v>85</v>
      </c>
      <c r="S1" s="65" t="s">
        <v>86</v>
      </c>
      <c r="T1" s="66" t="s">
        <v>87</v>
      </c>
      <c r="U1" s="66" t="s">
        <v>88</v>
      </c>
      <c r="V1" s="66" t="s">
        <v>89</v>
      </c>
      <c r="W1" s="67" t="s">
        <v>90</v>
      </c>
      <c r="X1" s="67" t="s">
        <v>91</v>
      </c>
      <c r="Y1" s="67" t="s">
        <v>92</v>
      </c>
      <c r="Z1" s="68" t="s">
        <v>93</v>
      </c>
      <c r="AA1" s="68" t="s">
        <v>94</v>
      </c>
      <c r="AB1" s="68" t="s">
        <v>95</v>
      </c>
      <c r="AC1" s="69" t="s">
        <v>98</v>
      </c>
      <c r="AD1" s="69" t="s">
        <v>96</v>
      </c>
      <c r="AE1" s="69" t="s">
        <v>97</v>
      </c>
      <c r="AF1" s="70" t="s">
        <v>99</v>
      </c>
      <c r="AG1" s="70" t="s">
        <v>100</v>
      </c>
      <c r="AH1" s="70" t="s">
        <v>101</v>
      </c>
      <c r="AI1" s="71" t="s">
        <v>102</v>
      </c>
      <c r="AJ1" s="71" t="s">
        <v>103</v>
      </c>
      <c r="AK1" s="71" t="s">
        <v>104</v>
      </c>
      <c r="AL1" s="72" t="s">
        <v>27</v>
      </c>
      <c r="AM1" s="72" t="s">
        <v>28</v>
      </c>
      <c r="AN1" s="72" t="s">
        <v>29</v>
      </c>
      <c r="AO1" s="66" t="s">
        <v>31</v>
      </c>
      <c r="AP1" s="66" t="s">
        <v>30</v>
      </c>
      <c r="AQ1" s="66" t="s">
        <v>32</v>
      </c>
      <c r="AR1" s="72" t="s">
        <v>105</v>
      </c>
      <c r="AS1" s="72" t="s">
        <v>106</v>
      </c>
      <c r="AT1" s="72" t="s">
        <v>107</v>
      </c>
      <c r="AU1" s="71" t="s">
        <v>108</v>
      </c>
      <c r="AV1" s="71" t="s">
        <v>109</v>
      </c>
      <c r="AW1" s="71" t="s">
        <v>110</v>
      </c>
      <c r="AX1" s="67" t="s">
        <v>111</v>
      </c>
      <c r="AY1" s="67" t="s">
        <v>112</v>
      </c>
      <c r="AZ1" s="67" t="s">
        <v>113</v>
      </c>
      <c r="BA1" s="69" t="s">
        <v>114</v>
      </c>
      <c r="BB1" s="69" t="s">
        <v>115</v>
      </c>
      <c r="BC1" s="69" t="s">
        <v>116</v>
      </c>
      <c r="BD1" s="68" t="s">
        <v>117</v>
      </c>
      <c r="BE1" s="68" t="s">
        <v>118</v>
      </c>
      <c r="BF1" s="68" t="s">
        <v>119</v>
      </c>
      <c r="BG1" s="73" t="s">
        <v>120</v>
      </c>
      <c r="BH1" s="73" t="s">
        <v>121</v>
      </c>
      <c r="BI1" s="73" t="s">
        <v>122</v>
      </c>
      <c r="BJ1" s="70" t="s">
        <v>123</v>
      </c>
      <c r="BK1" s="70" t="s">
        <v>124</v>
      </c>
      <c r="BL1" s="70" t="s">
        <v>125</v>
      </c>
      <c r="BM1" s="74" t="s">
        <v>126</v>
      </c>
      <c r="BN1" s="74" t="s">
        <v>127</v>
      </c>
      <c r="BO1" s="74" t="s">
        <v>128</v>
      </c>
      <c r="BP1" s="75" t="s">
        <v>129</v>
      </c>
      <c r="BQ1" s="75" t="s">
        <v>130</v>
      </c>
      <c r="BR1" s="75" t="s">
        <v>131</v>
      </c>
      <c r="BS1" s="91" t="s">
        <v>139</v>
      </c>
      <c r="BT1" s="91" t="s">
        <v>140</v>
      </c>
      <c r="BU1" s="91" t="s">
        <v>141</v>
      </c>
      <c r="BV1" s="66" t="s">
        <v>142</v>
      </c>
      <c r="BW1" s="66" t="s">
        <v>143</v>
      </c>
      <c r="BX1" s="66" t="s">
        <v>144</v>
      </c>
      <c r="BY1" s="72" t="s">
        <v>145</v>
      </c>
      <c r="BZ1" s="72" t="s">
        <v>146</v>
      </c>
      <c r="CA1" s="72" t="s">
        <v>147</v>
      </c>
      <c r="CB1" s="71" t="s">
        <v>148</v>
      </c>
      <c r="CC1" s="71" t="s">
        <v>149</v>
      </c>
      <c r="CD1" s="71" t="s">
        <v>150</v>
      </c>
      <c r="CE1" s="67" t="s">
        <v>151</v>
      </c>
      <c r="CF1" s="67" t="s">
        <v>152</v>
      </c>
      <c r="CG1" s="67" t="s">
        <v>153</v>
      </c>
      <c r="CH1" s="69" t="s">
        <v>154</v>
      </c>
      <c r="CI1" s="69" t="s">
        <v>155</v>
      </c>
      <c r="CJ1" s="69" t="s">
        <v>156</v>
      </c>
      <c r="CK1" s="68" t="s">
        <v>157</v>
      </c>
      <c r="CL1" s="68" t="s">
        <v>158</v>
      </c>
      <c r="CM1" s="68" t="s">
        <v>159</v>
      </c>
      <c r="CN1" s="73" t="s">
        <v>160</v>
      </c>
      <c r="CO1" s="73" t="s">
        <v>161</v>
      </c>
      <c r="CP1" s="73" t="s">
        <v>162</v>
      </c>
      <c r="CQ1" s="70" t="s">
        <v>163</v>
      </c>
      <c r="CR1" s="70" t="s">
        <v>164</v>
      </c>
      <c r="CS1" s="70" t="s">
        <v>165</v>
      </c>
      <c r="CT1" s="74" t="s">
        <v>166</v>
      </c>
      <c r="CU1" s="74" t="s">
        <v>167</v>
      </c>
      <c r="CV1" s="74" t="s">
        <v>168</v>
      </c>
      <c r="CW1" s="75" t="s">
        <v>169</v>
      </c>
      <c r="CX1" s="75" t="s">
        <v>170</v>
      </c>
      <c r="CY1" s="75" t="s">
        <v>171</v>
      </c>
      <c r="CZ1" s="66" t="s">
        <v>172</v>
      </c>
      <c r="DA1" s="66" t="s">
        <v>173</v>
      </c>
      <c r="DB1" s="66" t="s">
        <v>174</v>
      </c>
      <c r="DC1" s="79" t="s">
        <v>175</v>
      </c>
      <c r="DD1" s="79" t="s">
        <v>176</v>
      </c>
      <c r="DE1" s="79" t="s">
        <v>177</v>
      </c>
      <c r="DF1" s="80" t="s">
        <v>178</v>
      </c>
      <c r="DG1" s="80" t="s">
        <v>179</v>
      </c>
      <c r="DH1" s="80" t="s">
        <v>180</v>
      </c>
      <c r="DI1" s="81" t="s">
        <v>181</v>
      </c>
      <c r="DJ1" s="81" t="s">
        <v>182</v>
      </c>
      <c r="DK1" s="81" t="s">
        <v>183</v>
      </c>
      <c r="DL1" s="84" t="s">
        <v>184</v>
      </c>
      <c r="DM1" s="84" t="s">
        <v>185</v>
      </c>
      <c r="DN1" s="84" t="s">
        <v>186</v>
      </c>
      <c r="DO1" s="86" t="s">
        <v>187</v>
      </c>
      <c r="DP1" s="86" t="s">
        <v>188</v>
      </c>
      <c r="DQ1" s="86" t="s">
        <v>189</v>
      </c>
      <c r="DR1" s="87" t="s">
        <v>190</v>
      </c>
      <c r="DS1" s="87" t="s">
        <v>191</v>
      </c>
      <c r="DT1" s="87" t="s">
        <v>192</v>
      </c>
      <c r="DU1" s="83" t="s">
        <v>193</v>
      </c>
      <c r="DV1" s="83" t="s">
        <v>194</v>
      </c>
      <c r="DW1" s="83" t="s">
        <v>195</v>
      </c>
      <c r="DX1" s="82" t="s">
        <v>196</v>
      </c>
      <c r="DY1" s="82" t="s">
        <v>197</v>
      </c>
      <c r="DZ1" s="82" t="s">
        <v>198</v>
      </c>
      <c r="EA1" s="86" t="s">
        <v>199</v>
      </c>
      <c r="EB1" s="86" t="s">
        <v>200</v>
      </c>
      <c r="EC1" s="86" t="s">
        <v>201</v>
      </c>
    </row>
    <row r="2" spans="1:133" s="62" customFormat="1" ht="12.75" hidden="1">
      <c r="A2" s="62">
        <f>'Data entry sheet'!B2</f>
        <v>0</v>
      </c>
      <c r="B2" s="62">
        <f>'Data entry sheet'!B3</f>
        <v>0</v>
      </c>
      <c r="C2" s="62">
        <f>'Data entry sheet'!B4</f>
        <v>0</v>
      </c>
      <c r="D2" s="63">
        <f>'Data entry sheet'!F2</f>
        <v>0</v>
      </c>
      <c r="E2" s="62">
        <f>'Data entry sheet'!F3</f>
        <v>0</v>
      </c>
      <c r="F2" s="62">
        <f>'Data entry sheet'!B5</f>
        <v>0</v>
      </c>
      <c r="G2" s="64">
        <f>'Data entry sheet'!F4</f>
        <v>0</v>
      </c>
      <c r="H2" s="64">
        <f>'Data entry sheet'!F5</f>
        <v>0</v>
      </c>
      <c r="I2" s="62">
        <f>'Data entry sheet'!I6</f>
        <v>0</v>
      </c>
      <c r="J2" s="63">
        <f>'Data entry sheet'!B50</f>
        <v>0</v>
      </c>
      <c r="K2" s="76" t="e">
        <f>'Data entry sheet'!C52</f>
        <v>#DIV/0!</v>
      </c>
      <c r="L2" s="76" t="e">
        <f>'Data entry sheet'!F52</f>
        <v>#DIV/0!</v>
      </c>
      <c r="M2" s="76" t="e">
        <f>'Data entry sheet'!H52</f>
        <v>#DIV/0!</v>
      </c>
      <c r="N2" s="76" t="e">
        <f>'Data entry sheet'!P51</f>
        <v>#DIV/0!</v>
      </c>
      <c r="O2" s="76" t="e">
        <f>'Data entry sheet'!Q51</f>
        <v>#DIV/0!</v>
      </c>
      <c r="P2" s="76" t="e">
        <f>'Data entry sheet'!R51</f>
        <v>#DIV/0!</v>
      </c>
      <c r="Q2" s="63">
        <f>'Data entry sheet'!$C9</f>
        <v>0</v>
      </c>
      <c r="R2" s="63">
        <f>IF('Data entry sheet'!$F9="","",'Data entry sheet'!$F9)</f>
      </c>
      <c r="S2" s="63">
        <f>IF('Data entry sheet'!$H9="","",'Data entry sheet'!$H9)</f>
      </c>
      <c r="T2" s="63">
        <f>'Data entry sheet'!$C10</f>
        <v>0</v>
      </c>
      <c r="U2" s="63">
        <f>IF('Data entry sheet'!$F10="","",'Data entry sheet'!$F10)</f>
      </c>
      <c r="V2" s="63">
        <f>IF('Data entry sheet'!$H10="","",'Data entry sheet'!$H10)</f>
      </c>
      <c r="W2" s="63">
        <f>'Data entry sheet'!$C11</f>
        <v>0</v>
      </c>
      <c r="X2" s="63">
        <f>IF('Data entry sheet'!$F11="","",'Data entry sheet'!$F11)</f>
      </c>
      <c r="Y2" s="63">
        <f>IF('Data entry sheet'!$H11="","",'Data entry sheet'!$H11)</f>
      </c>
      <c r="Z2" s="63">
        <f>'Data entry sheet'!$C12</f>
        <v>0</v>
      </c>
      <c r="AA2" s="63">
        <f>IF('Data entry sheet'!$F12="","",'Data entry sheet'!$F12)</f>
      </c>
      <c r="AB2" s="63">
        <f>IF('Data entry sheet'!$H12="","",'Data entry sheet'!$H12)</f>
      </c>
      <c r="AC2" s="63">
        <f>'Data entry sheet'!$C13</f>
        <v>0</v>
      </c>
      <c r="AD2" s="63">
        <f>IF('Data entry sheet'!$F13="","",'Data entry sheet'!$F13)</f>
      </c>
      <c r="AE2" s="63">
        <f>IF('Data entry sheet'!$H13="","",'Data entry sheet'!$H13)</f>
      </c>
      <c r="AF2" s="63">
        <f>'Data entry sheet'!$C14</f>
        <v>0</v>
      </c>
      <c r="AG2" s="63">
        <f>IF('Data entry sheet'!$F14="","",'Data entry sheet'!$F14)</f>
      </c>
      <c r="AH2" s="63">
        <f>IF('Data entry sheet'!$H14="","",'Data entry sheet'!$H14)</f>
      </c>
      <c r="AI2" s="63">
        <f>'Data entry sheet'!$C15</f>
        <v>0</v>
      </c>
      <c r="AJ2" s="63">
        <f>IF('Data entry sheet'!$F15="","",'Data entry sheet'!$F15)</f>
      </c>
      <c r="AK2" s="63">
        <f>IF('Data entry sheet'!$H15="","",'Data entry sheet'!$H15)</f>
      </c>
      <c r="AL2" s="63">
        <f>'Data entry sheet'!$C16</f>
        <v>0</v>
      </c>
      <c r="AM2" s="63">
        <f>IF('Data entry sheet'!$F16="","",'Data entry sheet'!$F16)</f>
      </c>
      <c r="AN2" s="63">
        <f>IF('Data entry sheet'!$H16="","",'Data entry sheet'!$H16)</f>
      </c>
      <c r="AO2" s="63">
        <f>'Data entry sheet'!$C17</f>
        <v>0</v>
      </c>
      <c r="AP2" s="63">
        <f>IF('Data entry sheet'!$F17="","",'Data entry sheet'!$F17)</f>
      </c>
      <c r="AQ2" s="63">
        <f>IF('Data entry sheet'!$H17="","",'Data entry sheet'!$H17)</f>
      </c>
      <c r="AR2" s="63">
        <f>'Data entry sheet'!$C18</f>
        <v>0</v>
      </c>
      <c r="AS2" s="63">
        <f>IF('Data entry sheet'!$F18="","",'Data entry sheet'!$F18)</f>
      </c>
      <c r="AT2" s="63">
        <f>IF('Data entry sheet'!$H18="","",'Data entry sheet'!$H18)</f>
      </c>
      <c r="AU2" s="63">
        <f>'Data entry sheet'!$C19</f>
        <v>0</v>
      </c>
      <c r="AV2" s="63">
        <f>IF('Data entry sheet'!$F19="","",'Data entry sheet'!$F19)</f>
      </c>
      <c r="AW2" s="63">
        <f>IF('Data entry sheet'!$H19="","",'Data entry sheet'!$H19)</f>
      </c>
      <c r="AX2" s="63">
        <f>'Data entry sheet'!$C20</f>
        <v>0</v>
      </c>
      <c r="AY2" s="63">
        <f>IF('Data entry sheet'!$F20="","",'Data entry sheet'!$F20)</f>
      </c>
      <c r="AZ2" s="63">
        <f>IF('Data entry sheet'!$H20="","",'Data entry sheet'!$H20)</f>
      </c>
      <c r="BA2" s="63">
        <f>'Data entry sheet'!$C21</f>
        <v>0</v>
      </c>
      <c r="BB2" s="63">
        <f>IF('Data entry sheet'!$F21="","",'Data entry sheet'!$F21)</f>
      </c>
      <c r="BC2" s="63">
        <f>IF('Data entry sheet'!$H21="","",'Data entry sheet'!$H21)</f>
      </c>
      <c r="BD2" s="63">
        <f>'Data entry sheet'!$C22</f>
        <v>0</v>
      </c>
      <c r="BE2" s="63">
        <f>IF('Data entry sheet'!$F22="","",'Data entry sheet'!$F22)</f>
      </c>
      <c r="BF2" s="63">
        <f>IF('Data entry sheet'!$H22="","",'Data entry sheet'!$H22)</f>
      </c>
      <c r="BG2" s="63">
        <f>'Data entry sheet'!$C23</f>
        <v>0</v>
      </c>
      <c r="BH2" s="63">
        <f>IF('Data entry sheet'!$F23="","",'Data entry sheet'!$F23)</f>
      </c>
      <c r="BI2" s="63">
        <f>IF('Data entry sheet'!$H23="","",'Data entry sheet'!$H23)</f>
      </c>
      <c r="BJ2" s="63">
        <f>'Data entry sheet'!$C24</f>
        <v>0</v>
      </c>
      <c r="BK2" s="63">
        <f>IF('Data entry sheet'!$F24="","",'Data entry sheet'!$F24)</f>
      </c>
      <c r="BL2" s="63">
        <f>IF('Data entry sheet'!$H24="","",'Data entry sheet'!$H24)</f>
      </c>
      <c r="BM2" s="63">
        <f>'Data entry sheet'!$C25</f>
        <v>0</v>
      </c>
      <c r="BN2" s="63">
        <f>IF('Data entry sheet'!$F25="","",'Data entry sheet'!$F25)</f>
      </c>
      <c r="BO2" s="63">
        <f>IF('Data entry sheet'!$H25="","",'Data entry sheet'!$H25)</f>
      </c>
      <c r="BP2" s="63">
        <f>'Data entry sheet'!$C26</f>
        <v>0</v>
      </c>
      <c r="BQ2" s="63">
        <f>IF('Data entry sheet'!$F26="","",'Data entry sheet'!$F26)</f>
      </c>
      <c r="BR2" s="63">
        <f>IF('Data entry sheet'!$H26="","",'Data entry sheet'!$H26)</f>
      </c>
      <c r="BS2" s="63">
        <f>'Data entry sheet'!$C27</f>
        <v>0</v>
      </c>
      <c r="BT2" s="63">
        <f>IF('Data entry sheet'!$F27="","",'Data entry sheet'!$F27)</f>
      </c>
      <c r="BU2" s="63">
        <f>IF('Data entry sheet'!$H27="","",'Data entry sheet'!$H27)</f>
      </c>
      <c r="BV2" s="63">
        <f>'Data entry sheet'!$C28</f>
        <v>0</v>
      </c>
      <c r="BW2" s="63">
        <f>IF('Data entry sheet'!$F28="","",'Data entry sheet'!$F28)</f>
      </c>
      <c r="BX2" s="63">
        <f>IF('Data entry sheet'!$H28="","",'Data entry sheet'!$H28)</f>
      </c>
      <c r="BY2" s="63">
        <f>'Data entry sheet'!$C29</f>
        <v>0</v>
      </c>
      <c r="BZ2" s="63">
        <f>IF('Data entry sheet'!$F29="","",'Data entry sheet'!$F29)</f>
      </c>
      <c r="CA2" s="63">
        <f>IF('Data entry sheet'!$H29="","",'Data entry sheet'!$H29)</f>
      </c>
      <c r="CB2" s="63">
        <f>'Data entry sheet'!$C30</f>
        <v>0</v>
      </c>
      <c r="CC2" s="63">
        <f>IF('Data entry sheet'!$F30="","",'Data entry sheet'!$F30)</f>
      </c>
      <c r="CD2" s="63">
        <f>IF('Data entry sheet'!$H30="","",'Data entry sheet'!$H30)</f>
      </c>
      <c r="CE2" s="63">
        <f>'Data entry sheet'!$C31</f>
        <v>0</v>
      </c>
      <c r="CF2" s="63">
        <f>IF('Data entry sheet'!$F31="","",'Data entry sheet'!$F31)</f>
      </c>
      <c r="CG2" s="63">
        <f>IF('Data entry sheet'!$H31="","",'Data entry sheet'!$H31)</f>
      </c>
      <c r="CH2" s="63">
        <f>'Data entry sheet'!$C32</f>
        <v>0</v>
      </c>
      <c r="CI2" s="63">
        <f>IF('Data entry sheet'!$F32="","",'Data entry sheet'!$F32)</f>
      </c>
      <c r="CJ2" s="63">
        <f>IF('Data entry sheet'!$H32="","",'Data entry sheet'!$H32)</f>
      </c>
      <c r="CK2" s="63">
        <f>'Data entry sheet'!$C33</f>
        <v>0</v>
      </c>
      <c r="CL2" s="63">
        <f>IF('Data entry sheet'!$F33="","",'Data entry sheet'!$F33)</f>
      </c>
      <c r="CM2" s="63">
        <f>IF('Data entry sheet'!$H33="","",'Data entry sheet'!$H33)</f>
      </c>
      <c r="CN2" s="63">
        <f>'Data entry sheet'!$C34</f>
        <v>0</v>
      </c>
      <c r="CO2" s="63">
        <f>IF('Data entry sheet'!$F34="","",'Data entry sheet'!$F34)</f>
      </c>
      <c r="CP2" s="63">
        <f>IF('Data entry sheet'!$H34="","",'Data entry sheet'!$H34)</f>
      </c>
      <c r="CQ2" s="63">
        <f>'Data entry sheet'!$C35</f>
        <v>0</v>
      </c>
      <c r="CR2" s="63">
        <f>IF('Data entry sheet'!$F35="","",'Data entry sheet'!$F35)</f>
      </c>
      <c r="CS2" s="63">
        <f>IF('Data entry sheet'!$H35="","",'Data entry sheet'!$H35)</f>
      </c>
      <c r="CT2" s="63">
        <f>'Data entry sheet'!$C36</f>
        <v>0</v>
      </c>
      <c r="CU2" s="63">
        <f>IF('Data entry sheet'!$F36="","",'Data entry sheet'!$F36)</f>
      </c>
      <c r="CV2" s="63">
        <f>IF('Data entry sheet'!$H36="","",'Data entry sheet'!$H36)</f>
      </c>
      <c r="CW2" s="63">
        <f>'Data entry sheet'!$C37</f>
        <v>0</v>
      </c>
      <c r="CX2" s="63">
        <f>IF('Data entry sheet'!$F37="","",'Data entry sheet'!$F37)</f>
      </c>
      <c r="CY2" s="63">
        <f>IF('Data entry sheet'!$H37="","",'Data entry sheet'!$H37)</f>
      </c>
      <c r="CZ2" s="63">
        <f>'Data entry sheet'!$C38</f>
        <v>0</v>
      </c>
      <c r="DA2" s="63">
        <f>IF('Data entry sheet'!$F38="","",'Data entry sheet'!$F38)</f>
      </c>
      <c r="DB2" s="63">
        <f>IF('Data entry sheet'!$H38="","",'Data entry sheet'!$H38)</f>
      </c>
      <c r="DC2" s="63">
        <f>'Data entry sheet'!$C39</f>
        <v>0</v>
      </c>
      <c r="DD2" s="63">
        <f>IF('Data entry sheet'!$F39="","",'Data entry sheet'!$F39)</f>
      </c>
      <c r="DE2" s="63">
        <f>IF('Data entry sheet'!$H39="","",'Data entry sheet'!$H39)</f>
      </c>
      <c r="DF2" s="63">
        <f>'Data entry sheet'!$C40</f>
        <v>0</v>
      </c>
      <c r="DG2" s="63">
        <f>IF('Data entry sheet'!$F40="","",'Data entry sheet'!$F40)</f>
      </c>
      <c r="DH2" s="63">
        <f>IF('Data entry sheet'!$H40="","",'Data entry sheet'!$H40)</f>
      </c>
      <c r="DI2" s="63">
        <f>'Data entry sheet'!$C41</f>
        <v>0</v>
      </c>
      <c r="DJ2" s="63">
        <f>IF('Data entry sheet'!$F41="","",'Data entry sheet'!$F41)</f>
      </c>
      <c r="DK2" s="63">
        <f>IF('Data entry sheet'!$H41="","",'Data entry sheet'!$H41)</f>
      </c>
      <c r="DL2" s="85">
        <f>'Data entry sheet'!$C42</f>
        <v>0</v>
      </c>
      <c r="DM2" s="85">
        <f>IF('Data entry sheet'!$F42="","",'Data entry sheet'!$F42)</f>
      </c>
      <c r="DN2" s="85">
        <f>IF('Data entry sheet'!$H42="","",'Data entry sheet'!$H42)</f>
      </c>
      <c r="DO2" s="85">
        <f>'Data entry sheet'!$C43</f>
        <v>0</v>
      </c>
      <c r="DP2" s="85">
        <f>IF('Data entry sheet'!$F43="","",'Data entry sheet'!$F43)</f>
      </c>
      <c r="DQ2" s="85">
        <f>IF('Data entry sheet'!$H43="","",'Data entry sheet'!$H43)</f>
      </c>
      <c r="DR2" s="85">
        <f>'Data entry sheet'!$C44</f>
        <v>0</v>
      </c>
      <c r="DS2" s="85">
        <f>IF('Data entry sheet'!$F44="","",'Data entry sheet'!$F44)</f>
      </c>
      <c r="DT2" s="85">
        <f>IF('Data entry sheet'!$H44="","",'Data entry sheet'!$H44)</f>
      </c>
      <c r="DU2" s="85">
        <f>'Data entry sheet'!$C45</f>
        <v>0</v>
      </c>
      <c r="DV2" s="85">
        <f>IF('Data entry sheet'!$F45="","",'Data entry sheet'!$F45)</f>
      </c>
      <c r="DW2" s="85">
        <f>IF('Data entry sheet'!$H45="","",'Data entry sheet'!$H45)</f>
      </c>
      <c r="DX2" s="85">
        <f>'Data entry sheet'!$C46</f>
        <v>0</v>
      </c>
      <c r="DY2" s="85">
        <f>IF('Data entry sheet'!$F46="","",'Data entry sheet'!$F46)</f>
      </c>
      <c r="DZ2" s="85">
        <f>IF('Data entry sheet'!$H46="","",'Data entry sheet'!$H46)</f>
      </c>
      <c r="EA2" s="85">
        <f>'Data entry sheet'!$C47</f>
        <v>0</v>
      </c>
      <c r="EB2" s="85">
        <f>IF('Data entry sheet'!$F47="","",'Data entry sheet'!$F47)</f>
      </c>
      <c r="EC2" s="85">
        <f>IF('Data entry sheet'!$H47="","",'Data entry sheet'!$H47)</f>
      </c>
    </row>
    <row r="3" spans="4:133" s="62" customFormat="1" ht="12.75">
      <c r="D3" s="63"/>
      <c r="G3" s="64"/>
      <c r="H3" s="64"/>
      <c r="J3" s="63"/>
      <c r="K3" s="76"/>
      <c r="L3" s="76"/>
      <c r="M3" s="76"/>
      <c r="N3" s="76"/>
      <c r="O3" s="76"/>
      <c r="P3" s="76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NWLH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Williams</dc:creator>
  <cp:keywords/>
  <dc:description/>
  <cp:lastModifiedBy>Heather Williams</cp:lastModifiedBy>
  <cp:lastPrinted>2019-03-14T13:01:13Z</cp:lastPrinted>
  <dcterms:created xsi:type="dcterms:W3CDTF">2018-09-14T07:37:53Z</dcterms:created>
  <dcterms:modified xsi:type="dcterms:W3CDTF">2019-03-27T11:49:56Z</dcterms:modified>
  <cp:category/>
  <cp:version/>
  <cp:contentType/>
  <cp:contentStatus/>
</cp:coreProperties>
</file>